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D:\APP SUPPLEMENTAL 2024 2nd Semester\2024 2nd SEM SUPPLEMENTAL APP\Supplemental APP 2nd Sem 2024\"/>
    </mc:Choice>
  </mc:AlternateContent>
  <xr:revisionPtr revIDLastSave="0" documentId="13_ncr:1_{8FE559D5-D72B-4047-8157-1595953A5D91}" xr6:coauthVersionLast="47" xr6:coauthVersionMax="47" xr10:uidLastSave="{00000000-0000-0000-0000-000000000000}"/>
  <bookViews>
    <workbookView xWindow="-108" yWindow="-108" windowWidth="23256" windowHeight="12456" tabRatio="369" xr2:uid="{00000000-000D-0000-FFFF-FFFF00000000}"/>
  </bookViews>
  <sheets>
    <sheet name="app" sheetId="1" r:id="rId1"/>
    <sheet name="how_to_fill_out-definitions" sheetId="2" r:id="rId2"/>
    <sheet name="data_validation"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3" i="1" l="1"/>
  <c r="K32" i="1"/>
  <c r="K31" i="1"/>
  <c r="K30" i="1"/>
  <c r="K29" i="1"/>
  <c r="K28" i="1"/>
  <c r="K27" i="1"/>
  <c r="K26" i="1"/>
  <c r="K25" i="1"/>
  <c r="K24" i="1"/>
  <c r="K23" i="1"/>
  <c r="K22" i="1"/>
  <c r="K21" i="1"/>
  <c r="K20" i="1"/>
  <c r="K19" i="1"/>
  <c r="G19" i="1"/>
  <c r="K18" i="1"/>
  <c r="G18" i="1"/>
  <c r="K17" i="1"/>
  <c r="K16" i="1"/>
  <c r="K14" i="1"/>
  <c r="K15" i="1"/>
  <c r="K13" i="1"/>
  <c r="K12" i="1"/>
  <c r="K11" i="1"/>
  <c r="K10" i="1"/>
  <c r="K8" i="1"/>
  <c r="K7" i="1"/>
  <c r="K6" i="1"/>
  <c r="K5" i="1"/>
  <c r="G20" i="1"/>
  <c r="G17" i="1"/>
  <c r="G16" i="1"/>
  <c r="G15" i="1"/>
  <c r="G14" i="1"/>
  <c r="G13" i="1"/>
  <c r="G12" i="1"/>
  <c r="G11" i="1"/>
  <c r="G10" i="1"/>
  <c r="G9" i="1"/>
  <c r="G8" i="1"/>
  <c r="G7" i="1"/>
  <c r="G6" i="1"/>
  <c r="G5" i="1"/>
  <c r="K51" i="1"/>
  <c r="I51" i="1"/>
  <c r="H51" i="1"/>
  <c r="G51" i="1"/>
  <c r="F51" i="1"/>
  <c r="F34" i="1"/>
  <c r="G34" i="1"/>
  <c r="H34" i="1"/>
  <c r="I34" i="1"/>
  <c r="K34" i="1"/>
  <c r="F35" i="1"/>
  <c r="G35" i="1"/>
  <c r="H35" i="1"/>
  <c r="I35" i="1"/>
  <c r="K35" i="1"/>
  <c r="F36" i="1"/>
  <c r="G36" i="1"/>
  <c r="H36" i="1"/>
  <c r="I36" i="1"/>
  <c r="K36" i="1"/>
  <c r="F37" i="1"/>
  <c r="G37" i="1"/>
  <c r="H37" i="1"/>
  <c r="I37" i="1"/>
  <c r="K37" i="1"/>
  <c r="F38" i="1"/>
  <c r="G38" i="1"/>
  <c r="H38" i="1"/>
  <c r="I38" i="1"/>
  <c r="K38" i="1"/>
  <c r="F39" i="1"/>
  <c r="G39" i="1"/>
  <c r="H39" i="1"/>
  <c r="I39" i="1"/>
  <c r="K39" i="1"/>
  <c r="F40" i="1"/>
  <c r="G40" i="1"/>
  <c r="H40" i="1"/>
  <c r="I40" i="1"/>
  <c r="K40" i="1"/>
  <c r="F41" i="1"/>
  <c r="G41" i="1"/>
  <c r="H41" i="1"/>
  <c r="I41" i="1"/>
  <c r="K41" i="1"/>
  <c r="F42" i="1"/>
  <c r="G42" i="1"/>
  <c r="H42" i="1"/>
  <c r="I42" i="1"/>
  <c r="K42" i="1"/>
  <c r="F43" i="1"/>
  <c r="G43" i="1"/>
  <c r="H43" i="1"/>
  <c r="I43" i="1"/>
  <c r="K43" i="1"/>
  <c r="F44" i="1"/>
  <c r="G44" i="1"/>
  <c r="H44" i="1"/>
  <c r="I44" i="1"/>
  <c r="K44" i="1"/>
  <c r="F45" i="1"/>
  <c r="G45" i="1"/>
  <c r="H45" i="1"/>
  <c r="I45" i="1"/>
  <c r="K45" i="1"/>
  <c r="F46" i="1"/>
  <c r="G46" i="1"/>
  <c r="H46" i="1"/>
  <c r="I46" i="1"/>
  <c r="K46" i="1"/>
  <c r="F47" i="1"/>
  <c r="G47" i="1"/>
  <c r="H47" i="1"/>
  <c r="I47" i="1"/>
  <c r="K47" i="1"/>
  <c r="F48" i="1"/>
  <c r="G48" i="1"/>
  <c r="H48" i="1"/>
  <c r="I48" i="1"/>
  <c r="K48" i="1"/>
  <c r="F49" i="1"/>
  <c r="G49" i="1"/>
  <c r="H49" i="1"/>
  <c r="I49" i="1"/>
  <c r="K49" i="1"/>
  <c r="F50" i="1"/>
  <c r="G50" i="1"/>
  <c r="H50" i="1"/>
  <c r="I50" i="1"/>
  <c r="K50" i="1"/>
  <c r="F52" i="1"/>
  <c r="G52" i="1"/>
  <c r="H52" i="1"/>
  <c r="I52" i="1"/>
  <c r="K52" i="1"/>
  <c r="F11" i="2"/>
</calcChain>
</file>

<file path=xl/sharedStrings.xml><?xml version="1.0" encoding="utf-8"?>
<sst xmlns="http://schemas.openxmlformats.org/spreadsheetml/2006/main" count="408" uniqueCount="167">
  <si>
    <t>Department of Budget and Management Procurement Monitoring Report as of month/day/2006</t>
  </si>
  <si>
    <t>Code (PAP)</t>
  </si>
  <si>
    <t>Procurement
Project</t>
  </si>
  <si>
    <t>PMO/
End-User</t>
  </si>
  <si>
    <t>Is this an Early Procurement Activity? (Yes/No)</t>
  </si>
  <si>
    <t>Mode of Procurement</t>
  </si>
  <si>
    <t>Schedule for Each Procurement Activity</t>
  </si>
  <si>
    <t>Source of Funds</t>
  </si>
  <si>
    <t>Estimated Budget (PhP)</t>
  </si>
  <si>
    <t>Remarks
(brief description of Project)</t>
  </si>
  <si>
    <t>PMO/             End-User</t>
  </si>
  <si>
    <t>Contract Cost (PhP)</t>
  </si>
  <si>
    <t>List of Invited Observers</t>
  </si>
  <si>
    <t>Date of Receipt of Invitation</t>
  </si>
  <si>
    <t>Remarks                                                                        (Explaining changes from the APP)</t>
  </si>
  <si>
    <t>Advertisement/Posting of IB/REI</t>
  </si>
  <si>
    <t>Submission/Opening of Bids</t>
  </si>
  <si>
    <t>Notice of Award</t>
  </si>
  <si>
    <t>Contract Signing</t>
  </si>
  <si>
    <t>Total</t>
  </si>
  <si>
    <t>MOOE</t>
  </si>
  <si>
    <t>CO</t>
  </si>
  <si>
    <t>Pre-Proc Conference</t>
  </si>
  <si>
    <t>Ads/Post of IAEB</t>
  </si>
  <si>
    <t>Pre-bid Conf</t>
  </si>
  <si>
    <t>Eligibility Check</t>
  </si>
  <si>
    <t>Sub/Open of Bids</t>
  </si>
  <si>
    <t>Bid Evaluation</t>
  </si>
  <si>
    <t>Post Qual</t>
  </si>
  <si>
    <t>Contract Award</t>
  </si>
  <si>
    <t>Notice to Proceed</t>
  </si>
  <si>
    <t>Delivery/ Accept</t>
  </si>
  <si>
    <t>Payment Process</t>
  </si>
  <si>
    <t>Pre-Proc Conf</t>
  </si>
  <si>
    <t>Competitive Bidding</t>
  </si>
  <si>
    <t>Limited Source Bidding</t>
  </si>
  <si>
    <t>Direct Contracting</t>
  </si>
  <si>
    <t>Repeat Order</t>
  </si>
  <si>
    <t>Shopping</t>
  </si>
  <si>
    <t>NP-53.1 Two Failed Biddings</t>
  </si>
  <si>
    <t>NP-53.2 Emergency Cases</t>
  </si>
  <si>
    <t>NP-53.3 Take-Over of Contracts</t>
  </si>
  <si>
    <t>NP-53.4 Adjacent or Contiguous</t>
  </si>
  <si>
    <t>NP-53.5 Agency-to-Agency</t>
  </si>
  <si>
    <t>NP-53.6 Scientific, Scholarly, Artistic Work, Exclusive Technology and Media Services</t>
  </si>
  <si>
    <t>NP-53.7 Highly Technical Consultants</t>
  </si>
  <si>
    <t>NP-53.8 Defense Cooperation Agreement</t>
  </si>
  <si>
    <t>NP-53.9 - Small Value Procurement</t>
  </si>
  <si>
    <t>NP-53.10 Lease of Real Property and Venue</t>
  </si>
  <si>
    <t>NP-53.11 NGO Participation</t>
  </si>
  <si>
    <t>NP-53.12 Community Participation</t>
  </si>
  <si>
    <t>NP-53.13 UN Agencies, Int'l Organizations or International Financing Institutions</t>
  </si>
  <si>
    <t>GUIDE TO PREPARE APP</t>
  </si>
  <si>
    <t>APP COLUMN HEADER/S</t>
  </si>
  <si>
    <t>STEP 1</t>
  </si>
  <si>
    <t>STEP 2</t>
  </si>
  <si>
    <t>For the Procurement Project column, please align descriptions of program/projects with budget documents and ensure clarity and accuracy in describing each procurement program/project.</t>
  </si>
  <si>
    <t>Procurement Project</t>
  </si>
  <si>
    <t>STEP 3</t>
  </si>
  <si>
    <t>For PMO/End-User, please indicate the PMO/End-User unit who will implement/utilize the procurement program/project. Multiple end-user units are allowed only if the procurement activity was consolidated by the BAC to procure requirements of the end-user units.</t>
  </si>
  <si>
    <t>PMO/End-User</t>
  </si>
  <si>
    <t>STEP 4</t>
  </si>
  <si>
    <t>For Mode of Procurement and Schedule for Each Procurement Activity, all modes of procurement are available as a dropdown list and requirements for a specific schedule for Ads/Post of IB/REI, Sub/Open of Bids, Notice of Award, and/or Contract Signing are automatically identified thru the MS Excel formula. Note that for Foreign-funded procurement, please use Others - Foreign-funded procurement as the Mode of Procurement.
Kindly indicate a specific period (dates, month, quarter) when each Procurement Activity will be done. Please refer to our website: http://www.gppb.gov.ph/timelines/timelines.htm for the specific periods for each activity.
Note: For SVP, IB/REI is similar to RFQ.
Ads/Post of IB/REI for Shopping 52.1(b) and NP-SVP (53.9) needs to be posted in PhilGEPS for ABCs above 50k. Notice of Award posting in PhilGEPS is mandatory for all Alternative Modes only for ABCs above 50k.</t>
  </si>
  <si>
    <t>Ads/Post of IB/REI</t>
  </si>
  <si>
    <t>STEP 5</t>
  </si>
  <si>
    <t>For Source of Funds, a dropdown list is available. If the Source of Funds the PE will use is not included, please indicate "Others" and specify under the Remarks column.</t>
  </si>
  <si>
    <t>STEP 6</t>
  </si>
  <si>
    <t>For Estimated Budget (PhP), kindly fill out either MOOE or CO columns only. Total ABC column is not editable,  but will automatically compute for the total MOOE and CO components of the project. This breakdown is needed for tracking purposes. Finally, please ensure that amounts indicated are aligned with budget documents.</t>
  </si>
  <si>
    <t>STEP 7</t>
  </si>
  <si>
    <t>Before submission to the GPPB, ensure that the Head of the Procuring Entity (HoPE) approves/signs the APP.</t>
  </si>
  <si>
    <t>GENERAL INFORMATION</t>
  </si>
  <si>
    <t>#1</t>
  </si>
  <si>
    <t>All Cells with Fill Color Orange needs to be filled out by the Agency. This is a visual reminder of blank or improperly filled out cells.</t>
  </si>
  <si>
    <t>#2</t>
  </si>
  <si>
    <t>To ensure that automated indicator which procurement activity needs to be filled out with specific periods, PE must copy entire Excel row with the mode of procurement for the specific procurement program/project and paste on the last sample row "Negotiated Procurement-53.13" in the template.</t>
  </si>
  <si>
    <t>#3</t>
  </si>
  <si>
    <t>If PE wishes to edit formatting and design of borders, fonts, among others of the APP template, it is suggested to utilize the automated formulas in the template before copying contents and reformatting.</t>
  </si>
  <si>
    <t>#4</t>
  </si>
  <si>
    <t>Per Section of 3.1.1 of DBM Circular No. 2015-7, the Approved Budget for the Contract (ABC) shall be “[t]he amount reflected in the MYOA”. Hence, the ABC in the Annual Procurement Plan (APP) shall be the full amount stated in the MYOA with remarks added on how much will be actually disbursed for that particular fiscal year. Moreover, the Procurement Monitoring Report (PMR) should also reflect full amount in the MYOA if the entire contract was awarded within the fiscal year. Thus, for succeeding years, actual disbursements from the MYOA need not be reflected in the APPs and PMRs, unless current contract with MYOA is terminated and a new procurement activity is undertaken.</t>
  </si>
  <si>
    <t>DEFINITIONS</t>
  </si>
  <si>
    <r>
      <t>1. PROGRAM (BESF)</t>
    </r>
    <r>
      <rPr>
        <sz val="11"/>
        <color indexed="8"/>
        <rFont val="Arial1"/>
      </rPr>
      <t>– A homogeneous group of activities necessary for the performance of a major purpose for which a government agency is established, for the basic maintenance of the agency’s administrative operations or for the provisions of staff support to the agency’s administrative operations or for the provisions of staff support to the agency’s line functions.</t>
    </r>
  </si>
  <si>
    <r>
      <t>2. PROJECT (BESF)</t>
    </r>
    <r>
      <rPr>
        <sz val="11"/>
        <color indexed="8"/>
        <rFont val="Arial1"/>
      </rPr>
      <t>– Special agency undertakings which are to be carried out within a definite time frame and which are intended to result in some pre-determined measure of goods and services.</t>
    </r>
  </si>
  <si>
    <r>
      <t>3. PMO/End User</t>
    </r>
    <r>
      <rPr>
        <sz val="11"/>
        <color indexed="8"/>
        <rFont val="Arial1"/>
      </rPr>
      <t xml:space="preserve"> - Unit as proponent of program or project</t>
    </r>
  </si>
  <si>
    <r>
      <t>4. Mode of Procurement</t>
    </r>
    <r>
      <rPr>
        <sz val="11"/>
        <color indexed="8"/>
        <rFont val="Arial1"/>
      </rPr>
      <t xml:space="preserve"> - Competitive Bidding and Alternative Methods including: selective bidding, direct contracting, repeat order, shopping, and negotiated procurement.</t>
    </r>
  </si>
  <si>
    <r>
      <t>5. Schedule for Each Procurement Activity</t>
    </r>
    <r>
      <rPr>
        <sz val="11"/>
        <color indexed="8"/>
        <rFont val="Arial1"/>
      </rPr>
      <t xml:space="preserve"> - Major procurement activities (advertising/posting; submission and receipt/Opening of bids;  award of contract; contract signing).</t>
    </r>
  </si>
  <si>
    <r>
      <t>6. Source of Funds</t>
    </r>
    <r>
      <rPr>
        <sz val="11"/>
        <color indexed="8"/>
        <rFont val="Arial1"/>
      </rPr>
      <t xml:space="preserve"> - Whether GoP, Foreign Assisted or Special Purpose Fund</t>
    </r>
  </si>
  <si>
    <r>
      <t xml:space="preserve">7. Estimated Budget </t>
    </r>
    <r>
      <rPr>
        <sz val="11"/>
        <color indexed="8"/>
        <rFont val="Arial1"/>
      </rPr>
      <t>- Agency approved estimate of project/program costs</t>
    </r>
  </si>
  <si>
    <r>
      <t>8. Remarks</t>
    </r>
    <r>
      <rPr>
        <sz val="11"/>
        <color indexed="8"/>
        <rFont val="Arial1"/>
      </rPr>
      <t xml:space="preserve"> - brief description of program or project</t>
    </r>
  </si>
  <si>
    <t>GoP</t>
  </si>
  <si>
    <t>YES</t>
  </si>
  <si>
    <t>Foreign</t>
  </si>
  <si>
    <t>NO</t>
  </si>
  <si>
    <t>Special Purpose Fund</t>
  </si>
  <si>
    <t>Corporate Budget</t>
  </si>
  <si>
    <t>Income</t>
  </si>
  <si>
    <t>Others</t>
  </si>
  <si>
    <t>Others - Foreign-funded procurement</t>
  </si>
  <si>
    <t>In the Code column, kindly indicate the PAP Code. Please refer to the code indicated in the technical budget posted in the DBM website. For GOCCs and LGUs, indicate the procuring entity's internal numbering system.</t>
  </si>
  <si>
    <t>NP-53.14 Direct Retail Purchase of
Petroleum Fuel, Oil and Lubricant (POL)
Products and Airline Tickets</t>
  </si>
  <si>
    <t>Emergency Procurement under the Bayanihan Act</t>
  </si>
  <si>
    <t>'310300100001000</t>
  </si>
  <si>
    <t>310300100001000</t>
  </si>
  <si>
    <t>AMY N. MABATID</t>
  </si>
  <si>
    <t>ASSESSMENT USE</t>
  </si>
  <si>
    <t>N/A</t>
  </si>
  <si>
    <t>ROMEE A. TAMSI</t>
  </si>
  <si>
    <t>ANALYN J. ELLORIN</t>
  </si>
  <si>
    <t>PRESCO P. CAÑETE JR.</t>
  </si>
  <si>
    <t>Zamboanga Sibugay Polytechnic Institute 2nd Semester Supplemental  Annual Procurement Plan for FY 2024</t>
  </si>
  <si>
    <t xml:space="preserve">SUPPLIES AND EQUIPMENT FOR REGIONAL SKILLS COMPETITION 2023 (FASHION TECHNOLOGY) </t>
  </si>
  <si>
    <t>MALARE P. COTEJO</t>
  </si>
  <si>
    <t xml:space="preserve">FOR REGIONAL SKILLS COMPETITION 2023 </t>
  </si>
  <si>
    <t>CONSUMABLES FOR CASHIER 'S OFFICE RAILINGS</t>
  </si>
  <si>
    <t>CONSUMABLES FOR STAR VALIDATION</t>
  </si>
  <si>
    <t>FOR STAR VALIDATION</t>
  </si>
  <si>
    <t xml:space="preserve"> FOR CASHIER 'S OFFICE RAILINGS</t>
  </si>
  <si>
    <t>MATERIALS FOR GREEN TVET PROJECTS</t>
  </si>
  <si>
    <t>FOR GREEN TVET PROJECTS</t>
  </si>
  <si>
    <t xml:space="preserve">MATERIALS FOR REPAIR CONCRETE FENCE INFRONT OF ADMIN BUILDING </t>
  </si>
  <si>
    <t>EDEN A. MONGCOPA</t>
  </si>
  <si>
    <t xml:space="preserve">FOR REPAIR OF CONCRETE FENCE IN FRONT OF ADMIN BUILDING </t>
  </si>
  <si>
    <t>NATIONAL COMPETENCY ASSESSMENT CONSUMABLES FORM EIM NC II -(TWSP 50)</t>
  </si>
  <si>
    <t>I.T. EQUIPMENT FOR TRAINING AND SEMINARS</t>
  </si>
  <si>
    <t>TRAINING CONSUMABLES AND EQUIPMENT FOR PHILIPPINE NATIONAL SKILLS COMPETITION 2024 (FASHION TECHNOLOGY)</t>
  </si>
  <si>
    <t>JUVELYN M. JAUKAL</t>
  </si>
  <si>
    <t>FOR PHILIPPINE NATIONAL SKILLS COMPETITION 2024</t>
  </si>
  <si>
    <t xml:space="preserve">CONSUMABLES FOR COOKERY ASSESSMENT - DIPLOMA 25 DHMT 2ND YR </t>
  </si>
  <si>
    <t>NATIONAL COMPETENCY ASSESSMENT CONSUMABLES BPP NCII -50 CANDIDATES (ICT BUUG/TUGOP NHS/IPIL NHS)</t>
  </si>
  <si>
    <t xml:space="preserve">NATIONAL ASSESSMENT USED IN CSS (TTSP/TWSP-40 CANDIDATES) </t>
  </si>
  <si>
    <t>SUPPLIES TOOLS AND EQUIPMENT FOR REGIONAL SKILLS COMPETITION 2023 (ELECTRICAL)</t>
  </si>
  <si>
    <t>RONNEL B. PEPINO</t>
  </si>
  <si>
    <t xml:space="preserve"> FOR REGIONAL SKILLS COMPETITION 2023</t>
  </si>
  <si>
    <t>NATIONAL COMPETENCY ASSESSMENT CONSUMABLES FOR BPP NC II DFPSMT III / DHMT III</t>
  </si>
  <si>
    <t xml:space="preserve">AMY N. MABATID </t>
  </si>
  <si>
    <t>FOR BPP NC II DFPSMT III / DHMT III</t>
  </si>
  <si>
    <t>MATERIALS FOR ELECTRICAL AND ELECTRONICS BUILDING</t>
  </si>
  <si>
    <t>FOR ELECTRICAL AND ELECTRONICS BUILDING</t>
  </si>
  <si>
    <t>MATERIAL AND EQUIPMENT FOR CARPENTRY NC II, MASONRY I AND NC II - ASSESSMENT PURPOSE</t>
  </si>
  <si>
    <t>NATIONAL COMPETENCY ASSESSMENT CONSUMABLES FOR EIM NC II (REGULAR /WALK-IN)</t>
  </si>
  <si>
    <t>FILLING MATERIALS FOR THE PARKING AREA BETWEEN ZSPI/INNOVATION CENTER AND ZSPI CANTEEN</t>
  </si>
  <si>
    <t>FILLING MATERIALS FOR PARKING AREA</t>
  </si>
  <si>
    <t>MATERIALS FOR UTPRAS INSPECTION (PLUMBING NC II)</t>
  </si>
  <si>
    <t xml:space="preserve"> FOR UTPRAS INSPECTION </t>
  </si>
  <si>
    <t>ADDITIONAL MATERIALS, TOOLS AND EQUIPMENT FOR PNSC 2024(RESTAURANT SERVICES)</t>
  </si>
  <si>
    <t>MAY P. COMEDIDO</t>
  </si>
  <si>
    <t>FOR PNSC 2024</t>
  </si>
  <si>
    <t>TILLING MATERIALS FOR INNOVATION CENTER</t>
  </si>
  <si>
    <t xml:space="preserve"> FOR INNOVATION CENTER</t>
  </si>
  <si>
    <t>INSTALLATION OF SATELITE INTERNET CONSTELLATION IN THE ZSPI FUNCTION HALL</t>
  </si>
  <si>
    <t>INSTALLATION OF SATELITE INTERNET CONSTELLATION</t>
  </si>
  <si>
    <t>IMPROVERMENT FOR TRAINING (INNOATION CENTER) CANOPY</t>
  </si>
  <si>
    <t>FOR TRAINING (INNOVATION CENTER) CANOPY</t>
  </si>
  <si>
    <t>CONSUMABLES FOR COOCKERY NC II ASSESSMENT- DIPLOMA</t>
  </si>
  <si>
    <t>CONSUMABLES, TOOLS, AND EQUIPMENT FOP PHILIPPINE NATIONAL SKILLS COMPETITION 2024 (BAKERY)</t>
  </si>
  <si>
    <t xml:space="preserve">AILEENE A. DACULA </t>
  </si>
  <si>
    <t>NATIONAL SKILLS COMPETITION 2024</t>
  </si>
  <si>
    <t>ASIRAH B. AMIL</t>
  </si>
  <si>
    <t>MATERIALS FOR PARKING AREA ROOF REPAIR</t>
  </si>
  <si>
    <t>FOR PARKING AREA ROOF REPAIR</t>
  </si>
  <si>
    <t>DEVICE FOR BSRS DIPLOMA PROGRAMS</t>
  </si>
  <si>
    <t>FOR BSRS DIPLOMA PROGRAMS</t>
  </si>
  <si>
    <t>INSTALLATION OF SATELITE INTERNET CONSTELLATION IN THE ZSPI ADMIN BUILDING</t>
  </si>
  <si>
    <t>MAE JANE G. DAGUPAN</t>
  </si>
  <si>
    <t>TOOLS, EQUIPMENT AND TRAINING, CONSUMABLES FOR PHILIPPINE NATIONAL SKILLS COMPETITION 2024 (SKILL AREA, RESTAURANT SERVICE</t>
  </si>
  <si>
    <t>TOOLS, EQUIPMENT, AND TRAINING CONSUMABLES FOR THE PHILIPPINE NATIONAL SKILLS COMPETITION 2024 (SKILLS AREA: RESTAURANT)</t>
  </si>
  <si>
    <t xml:space="preserve">FOR THE PHILIPPINE NATIONAL SKILLS COMPETITION 2024 </t>
  </si>
  <si>
    <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</si>
</sst>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 (&quot;#,##0.00\);&quot; -&quot;#\ ;@\ "/>
    <numFmt numFmtId="165" formatCode="0\ ;&quot; (&quot;0\);&quot; -&quot;#\ ;@\ "/>
    <numFmt numFmtId="166" formatCode="d/mmm"/>
    <numFmt numFmtId="167" formatCode="dd\-mm\-yyyy"/>
  </numFmts>
  <fonts count="18">
    <font>
      <sz val="11"/>
      <color indexed="8"/>
      <name val="Arial1"/>
    </font>
    <font>
      <b/>
      <sz val="14"/>
      <color indexed="8"/>
      <name val="Arial1"/>
    </font>
    <font>
      <sz val="10"/>
      <color indexed="8"/>
      <name val="Arial1"/>
    </font>
    <font>
      <b/>
      <sz val="9"/>
      <color indexed="8"/>
      <name val="Arial1"/>
    </font>
    <font>
      <b/>
      <sz val="8"/>
      <color indexed="8"/>
      <name val="Arial1"/>
    </font>
    <font>
      <sz val="9"/>
      <color indexed="8"/>
      <name val="Arial1"/>
    </font>
    <font>
      <sz val="8"/>
      <color indexed="8"/>
      <name val="Arial1"/>
    </font>
    <font>
      <b/>
      <sz val="10"/>
      <color indexed="8"/>
      <name val="Arial1"/>
    </font>
    <font>
      <u/>
      <sz val="10"/>
      <color indexed="12"/>
      <name val="Arial1"/>
    </font>
    <font>
      <b/>
      <sz val="11"/>
      <color indexed="8"/>
      <name val="Arial1"/>
    </font>
    <font>
      <sz val="11"/>
      <color indexed="8"/>
      <name val="Arial1"/>
    </font>
    <font>
      <sz val="10"/>
      <color indexed="12"/>
      <name val="Arial1"/>
    </font>
    <font>
      <sz val="8"/>
      <color rgb="FFFF0000"/>
      <name val="Arial1"/>
    </font>
    <font>
      <sz val="10"/>
      <color rgb="FFFF0000"/>
      <name val="Arial1"/>
    </font>
    <font>
      <b/>
      <sz val="8"/>
      <color rgb="FFFF0000"/>
      <name val="Arial1"/>
    </font>
    <font>
      <sz val="8"/>
      <name val="Arial1"/>
    </font>
    <font>
      <sz val="8"/>
      <name val="Ariel1"/>
    </font>
    <font>
      <sz val="10"/>
      <name val="Arial1"/>
    </font>
  </fonts>
  <fills count="6">
    <fill>
      <patternFill patternType="none"/>
    </fill>
    <fill>
      <patternFill patternType="gray125"/>
    </fill>
    <fill>
      <patternFill patternType="solid">
        <fgColor indexed="53"/>
        <bgColor indexed="52"/>
      </patternFill>
    </fill>
    <fill>
      <patternFill patternType="solid">
        <fgColor indexed="9"/>
        <bgColor indexed="26"/>
      </patternFill>
    </fill>
    <fill>
      <patternFill patternType="solid">
        <fgColor indexed="8"/>
        <bgColor indexed="58"/>
      </patternFill>
    </fill>
    <fill>
      <patternFill patternType="solid">
        <fgColor indexed="57"/>
        <bgColor indexed="21"/>
      </patternFill>
    </fill>
  </fills>
  <borders count="37">
    <border>
      <left/>
      <right/>
      <top/>
      <bottom/>
      <diagonal/>
    </border>
    <border>
      <left style="medium">
        <color indexed="8"/>
      </left>
      <right style="hair">
        <color indexed="8"/>
      </right>
      <top style="medium">
        <color indexed="8"/>
      </top>
      <bottom style="double">
        <color indexed="8"/>
      </bottom>
      <diagonal/>
    </border>
    <border>
      <left style="hair">
        <color indexed="8"/>
      </left>
      <right style="hair">
        <color indexed="8"/>
      </right>
      <top style="medium">
        <color indexed="8"/>
      </top>
      <bottom style="double">
        <color indexed="8"/>
      </bottom>
      <diagonal/>
    </border>
    <border>
      <left style="hair">
        <color indexed="8"/>
      </left>
      <right style="hair">
        <color indexed="8"/>
      </right>
      <top style="medium">
        <color indexed="8"/>
      </top>
      <bottom/>
      <diagonal/>
    </border>
    <border>
      <left style="hair">
        <color indexed="8"/>
      </left>
      <right style="medium">
        <color indexed="8"/>
      </right>
      <top style="medium">
        <color indexed="8"/>
      </top>
      <bottom style="double">
        <color indexed="8"/>
      </bottom>
      <diagonal/>
    </border>
    <border>
      <left style="hair">
        <color indexed="8"/>
      </left>
      <right style="hair">
        <color indexed="8"/>
      </right>
      <top style="hair">
        <color indexed="8"/>
      </top>
      <bottom style="hair">
        <color indexed="8"/>
      </bottom>
      <diagonal/>
    </border>
    <border>
      <left/>
      <right style="hair">
        <color indexed="8"/>
      </right>
      <top/>
      <bottom style="double">
        <color indexed="8"/>
      </bottom>
      <diagonal/>
    </border>
    <border>
      <left style="hair">
        <color indexed="8"/>
      </left>
      <right/>
      <top/>
      <bottom style="double">
        <color indexed="8"/>
      </bottom>
      <diagonal/>
    </border>
    <border>
      <left/>
      <right/>
      <top/>
      <bottom style="double">
        <color indexed="8"/>
      </bottom>
      <diagonal/>
    </border>
    <border>
      <left style="hair">
        <color indexed="8"/>
      </left>
      <right/>
      <top/>
      <bottom/>
      <diagonal/>
    </border>
    <border>
      <left style="hair">
        <color indexed="8"/>
      </left>
      <right style="hair">
        <color indexed="8"/>
      </right>
      <top/>
      <bottom/>
      <diagonal/>
    </border>
    <border>
      <left style="hair">
        <color indexed="8"/>
      </left>
      <right style="medium">
        <color indexed="8"/>
      </right>
      <top/>
      <bottom/>
      <diagonal/>
    </border>
    <border>
      <left/>
      <right/>
      <top/>
      <bottom style="medium">
        <color indexed="8"/>
      </bottom>
      <diagonal/>
    </border>
    <border>
      <left style="hair">
        <color indexed="8"/>
      </left>
      <right/>
      <top/>
      <bottom style="medium">
        <color indexed="8"/>
      </bottom>
      <diagonal/>
    </border>
    <border>
      <left style="hair">
        <color indexed="8"/>
      </left>
      <right style="hair">
        <color indexed="8"/>
      </right>
      <top/>
      <bottom style="medium">
        <color indexed="8"/>
      </bottom>
      <diagonal/>
    </border>
    <border>
      <left style="hair">
        <color indexed="8"/>
      </left>
      <right style="medium">
        <color indexed="8"/>
      </right>
      <top/>
      <bottom style="medium">
        <color indexed="8"/>
      </bottom>
      <diagonal/>
    </border>
    <border>
      <left style="hair">
        <color indexed="8"/>
      </left>
      <right/>
      <top style="hair">
        <color indexed="8"/>
      </top>
      <bottom style="hair">
        <color indexed="8"/>
      </bottom>
      <diagonal/>
    </border>
    <border>
      <left style="hair">
        <color indexed="8"/>
      </left>
      <right style="hair">
        <color indexed="8"/>
      </right>
      <top/>
      <bottom style="hair">
        <color indexed="8"/>
      </bottom>
      <diagonal/>
    </border>
    <border>
      <left/>
      <right style="hair">
        <color indexed="8"/>
      </right>
      <top style="medium">
        <color indexed="8"/>
      </top>
      <bottom style="double">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13">
    <xf numFmtId="0" fontId="0" fillId="0" borderId="0"/>
    <xf numFmtId="164" fontId="2" fillId="0" borderId="0" applyBorder="0" applyProtection="0"/>
    <xf numFmtId="0" fontId="8" fillId="0"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xf numFmtId="0" fontId="10" fillId="2" borderId="0" applyBorder="0" applyProtection="0"/>
  </cellStyleXfs>
  <cellXfs count="153">
    <xf numFmtId="0" fontId="0" fillId="0" borderId="0" xfId="0"/>
    <xf numFmtId="0" fontId="0" fillId="3" borderId="0" xfId="0" applyFill="1" applyProtection="1">
      <protection locked="0"/>
    </xf>
    <xf numFmtId="0" fontId="1" fillId="3" borderId="0" xfId="0" applyFont="1" applyFill="1" applyProtection="1">
      <protection locked="0"/>
    </xf>
    <xf numFmtId="0" fontId="1" fillId="3" borderId="0" xfId="0" applyFont="1" applyFill="1" applyAlignment="1" applyProtection="1">
      <alignment horizontal="left"/>
      <protection locked="0"/>
    </xf>
    <xf numFmtId="0" fontId="1" fillId="3" borderId="0" xfId="0" applyFont="1" applyFill="1" applyAlignment="1" applyProtection="1">
      <alignment horizontal="center"/>
      <protection locked="0"/>
    </xf>
    <xf numFmtId="0" fontId="2" fillId="3" borderId="0" xfId="0" applyFont="1" applyFill="1" applyAlignment="1" applyProtection="1">
      <alignment horizontal="center"/>
      <protection locked="0"/>
    </xf>
    <xf numFmtId="0" fontId="2" fillId="3" borderId="0" xfId="0" applyFont="1" applyFill="1" applyProtection="1">
      <protection locked="0"/>
    </xf>
    <xf numFmtId="0" fontId="3" fillId="3" borderId="0" xfId="0" applyFont="1" applyFill="1" applyAlignment="1" applyProtection="1">
      <alignment horizontal="center" vertical="top" wrapText="1"/>
      <protection locked="0"/>
    </xf>
    <xf numFmtId="0" fontId="4" fillId="3" borderId="6" xfId="0" applyFont="1" applyFill="1" applyBorder="1" applyAlignment="1" applyProtection="1">
      <alignment horizontal="center" vertical="top" wrapText="1"/>
      <protection locked="0"/>
    </xf>
    <xf numFmtId="0" fontId="4" fillId="3" borderId="7" xfId="0" applyFont="1" applyFill="1" applyBorder="1" applyAlignment="1" applyProtection="1">
      <alignment horizontal="center" vertical="top" wrapText="1"/>
      <protection locked="0"/>
    </xf>
    <xf numFmtId="0" fontId="4" fillId="3" borderId="8" xfId="0" applyFont="1" applyFill="1" applyBorder="1" applyAlignment="1" applyProtection="1">
      <alignment horizontal="center" vertical="top" wrapText="1"/>
      <protection locked="0"/>
    </xf>
    <xf numFmtId="0" fontId="3" fillId="3" borderId="7" xfId="0" applyFont="1" applyFill="1" applyBorder="1" applyAlignment="1" applyProtection="1">
      <alignment horizontal="center" vertical="top" wrapText="1"/>
      <protection locked="0"/>
    </xf>
    <xf numFmtId="0" fontId="3" fillId="3" borderId="8" xfId="0" applyFont="1" applyFill="1" applyBorder="1" applyAlignment="1" applyProtection="1">
      <alignment horizontal="center" vertical="top" wrapText="1"/>
      <protection locked="0"/>
    </xf>
    <xf numFmtId="0" fontId="3" fillId="3" borderId="6" xfId="0" applyFont="1" applyFill="1" applyBorder="1" applyAlignment="1" applyProtection="1">
      <alignment horizontal="center" vertical="top" wrapText="1"/>
      <protection locked="0"/>
    </xf>
    <xf numFmtId="0" fontId="5" fillId="3" borderId="0" xfId="0" applyFont="1" applyFill="1" applyProtection="1">
      <protection locked="0"/>
    </xf>
    <xf numFmtId="0" fontId="6" fillId="3" borderId="0" xfId="0" applyFont="1" applyFill="1" applyProtection="1">
      <protection locked="0"/>
    </xf>
    <xf numFmtId="0" fontId="6" fillId="3" borderId="9" xfId="0" applyFont="1" applyFill="1" applyBorder="1" applyProtection="1">
      <protection locked="0"/>
    </xf>
    <xf numFmtId="0" fontId="6" fillId="3" borderId="10" xfId="0" applyFont="1" applyFill="1" applyBorder="1" applyProtection="1">
      <protection locked="0"/>
    </xf>
    <xf numFmtId="0" fontId="6" fillId="3" borderId="9" xfId="0" applyFont="1" applyFill="1" applyBorder="1" applyAlignment="1" applyProtection="1">
      <alignment horizontal="center"/>
      <protection locked="0"/>
    </xf>
    <xf numFmtId="0" fontId="6" fillId="3" borderId="10" xfId="0" applyFont="1" applyFill="1" applyBorder="1" applyAlignment="1" applyProtection="1">
      <alignment horizontal="center"/>
      <protection locked="0"/>
    </xf>
    <xf numFmtId="0" fontId="6" fillId="3" borderId="11" xfId="0" applyFont="1" applyFill="1" applyBorder="1" applyProtection="1">
      <protection locked="0"/>
    </xf>
    <xf numFmtId="0" fontId="6" fillId="3" borderId="0" xfId="0" applyFont="1" applyFill="1" applyAlignment="1" applyProtection="1">
      <alignment horizontal="center"/>
      <protection locked="0"/>
    </xf>
    <xf numFmtId="166" fontId="6" fillId="3" borderId="9" xfId="0" applyNumberFormat="1" applyFont="1" applyFill="1" applyBorder="1" applyAlignment="1" applyProtection="1">
      <alignment horizontal="center"/>
      <protection locked="0"/>
    </xf>
    <xf numFmtId="4" fontId="6" fillId="3" borderId="9" xfId="0" applyNumberFormat="1" applyFont="1" applyFill="1" applyBorder="1" applyAlignment="1" applyProtection="1">
      <alignment horizontal="center"/>
      <protection locked="0"/>
    </xf>
    <xf numFmtId="165" fontId="6" fillId="3" borderId="10" xfId="1" applyNumberFormat="1" applyFont="1" applyFill="1" applyBorder="1" applyAlignment="1" applyProtection="1">
      <alignment horizontal="center"/>
      <protection locked="0"/>
    </xf>
    <xf numFmtId="165" fontId="6" fillId="3" borderId="9" xfId="1" applyNumberFormat="1" applyFont="1" applyFill="1" applyBorder="1" applyAlignment="1" applyProtection="1">
      <alignment horizontal="center"/>
      <protection locked="0"/>
    </xf>
    <xf numFmtId="0" fontId="6" fillId="3" borderId="12" xfId="0" applyFont="1" applyFill="1" applyBorder="1" applyProtection="1">
      <protection locked="0"/>
    </xf>
    <xf numFmtId="0" fontId="6" fillId="3" borderId="13" xfId="0" applyFont="1" applyFill="1" applyBorder="1" applyProtection="1">
      <protection locked="0"/>
    </xf>
    <xf numFmtId="0" fontId="6" fillId="3" borderId="14" xfId="0" applyFont="1" applyFill="1" applyBorder="1" applyProtection="1">
      <protection locked="0"/>
    </xf>
    <xf numFmtId="0" fontId="6" fillId="3" borderId="13" xfId="0" applyFont="1" applyFill="1" applyBorder="1" applyAlignment="1" applyProtection="1">
      <alignment horizontal="center"/>
      <protection locked="0"/>
    </xf>
    <xf numFmtId="0" fontId="6" fillId="3" borderId="14" xfId="0" applyFont="1" applyFill="1" applyBorder="1" applyAlignment="1" applyProtection="1">
      <alignment horizontal="center"/>
      <protection locked="0"/>
    </xf>
    <xf numFmtId="0" fontId="6" fillId="3" borderId="15" xfId="0" applyFont="1" applyFill="1" applyBorder="1" applyProtection="1">
      <protection locked="0"/>
    </xf>
    <xf numFmtId="0" fontId="0" fillId="0" borderId="0" xfId="0" applyAlignment="1" applyProtection="1">
      <alignment vertical="center"/>
      <protection locked="0"/>
    </xf>
    <xf numFmtId="0" fontId="0" fillId="3" borderId="0" xfId="0" applyFill="1" applyAlignment="1">
      <alignment vertical="center"/>
    </xf>
    <xf numFmtId="0" fontId="7" fillId="3" borderId="5" xfId="0" applyFont="1" applyFill="1" applyBorder="1" applyAlignment="1">
      <alignment horizontal="center" vertical="center"/>
    </xf>
    <xf numFmtId="0" fontId="0" fillId="3" borderId="0" xfId="0" applyFill="1" applyAlignment="1" applyProtection="1">
      <alignment vertical="center"/>
      <protection locked="0"/>
    </xf>
    <xf numFmtId="0" fontId="7" fillId="3" borderId="5" xfId="0" applyFont="1" applyFill="1" applyBorder="1" applyAlignment="1">
      <alignment vertical="center"/>
    </xf>
    <xf numFmtId="0" fontId="3" fillId="3" borderId="17" xfId="0" applyFont="1" applyFill="1" applyBorder="1" applyAlignment="1">
      <alignment horizontal="center" vertical="center" wrapText="1"/>
    </xf>
    <xf numFmtId="0" fontId="0" fillId="4" borderId="0" xfId="0" applyFill="1" applyAlignment="1">
      <alignment vertical="center"/>
    </xf>
    <xf numFmtId="0" fontId="2" fillId="3" borderId="16" xfId="0" applyFont="1" applyFill="1" applyBorder="1" applyAlignment="1">
      <alignment vertical="center" wrapText="1"/>
    </xf>
    <xf numFmtId="0" fontId="3" fillId="3" borderId="5"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3" fillId="3" borderId="0" xfId="0" applyFont="1" applyFill="1" applyAlignment="1">
      <alignment horizontal="center" vertical="center" wrapText="1"/>
    </xf>
    <xf numFmtId="0" fontId="0" fillId="0" borderId="0" xfId="0" applyAlignment="1">
      <alignment vertical="center"/>
    </xf>
    <xf numFmtId="0" fontId="0" fillId="3" borderId="5" xfId="0" applyFill="1" applyBorder="1" applyAlignment="1">
      <alignment vertical="center"/>
    </xf>
    <xf numFmtId="0" fontId="2" fillId="3" borderId="5" xfId="0" applyFont="1" applyFill="1" applyBorder="1" applyAlignment="1">
      <alignment horizontal="center" vertical="center"/>
    </xf>
    <xf numFmtId="0" fontId="2" fillId="5" borderId="5" xfId="0" applyFont="1" applyFill="1" applyBorder="1" applyAlignment="1">
      <alignment vertical="center" wrapText="1"/>
    </xf>
    <xf numFmtId="0" fontId="8" fillId="3" borderId="5" xfId="2" applyFill="1" applyBorder="1" applyAlignment="1" applyProtection="1">
      <alignment vertical="center" wrapText="1"/>
    </xf>
    <xf numFmtId="0" fontId="7" fillId="3" borderId="5" xfId="0" applyFont="1" applyFill="1" applyBorder="1" applyAlignment="1">
      <alignment vertical="center" wrapText="1"/>
    </xf>
    <xf numFmtId="0" fontId="9" fillId="3" borderId="5" xfId="0" applyFont="1" applyFill="1" applyBorder="1" applyAlignment="1">
      <alignment vertical="center" wrapText="1"/>
    </xf>
    <xf numFmtId="0" fontId="2" fillId="0" borderId="0" xfId="0" applyFont="1"/>
    <xf numFmtId="0" fontId="6" fillId="3" borderId="19" xfId="0" applyFont="1" applyFill="1" applyBorder="1" applyAlignment="1" applyProtection="1">
      <alignment horizontal="center"/>
      <protection locked="0"/>
    </xf>
    <xf numFmtId="0" fontId="6" fillId="3" borderId="19" xfId="0" applyFont="1" applyFill="1" applyBorder="1" applyProtection="1">
      <protection locked="0"/>
    </xf>
    <xf numFmtId="0" fontId="6" fillId="3" borderId="19" xfId="0" applyFont="1" applyFill="1" applyBorder="1" applyAlignment="1" applyProtection="1">
      <alignment horizontal="left"/>
      <protection locked="0"/>
    </xf>
    <xf numFmtId="164" fontId="6" fillId="3" borderId="19" xfId="1" applyFont="1" applyFill="1" applyBorder="1" applyAlignment="1" applyProtection="1">
      <alignment horizontal="center"/>
      <protection locked="0"/>
    </xf>
    <xf numFmtId="165" fontId="6" fillId="3" borderId="19" xfId="1" applyNumberFormat="1" applyFont="1" applyFill="1" applyBorder="1" applyAlignment="1" applyProtection="1">
      <alignment horizontal="center"/>
      <protection locked="0"/>
    </xf>
    <xf numFmtId="0" fontId="6" fillId="3" borderId="19" xfId="0" applyFont="1" applyFill="1" applyBorder="1" applyAlignment="1" applyProtection="1">
      <alignment horizontal="right"/>
      <protection locked="0"/>
    </xf>
    <xf numFmtId="0" fontId="6" fillId="3" borderId="21" xfId="0" applyFont="1" applyFill="1" applyBorder="1" applyAlignment="1" applyProtection="1">
      <alignment horizontal="center"/>
      <protection locked="0"/>
    </xf>
    <xf numFmtId="0" fontId="6" fillId="3" borderId="22" xfId="0" applyFont="1" applyFill="1" applyBorder="1" applyProtection="1">
      <protection locked="0"/>
    </xf>
    <xf numFmtId="0" fontId="6" fillId="3" borderId="23" xfId="0" applyFont="1" applyFill="1" applyBorder="1" applyAlignment="1" applyProtection="1">
      <alignment horizontal="center"/>
      <protection locked="0"/>
    </xf>
    <xf numFmtId="0" fontId="6" fillId="3" borderId="24" xfId="0" applyFont="1" applyFill="1" applyBorder="1" applyProtection="1">
      <protection locked="0"/>
    </xf>
    <xf numFmtId="0" fontId="6" fillId="3" borderId="24" xfId="0" applyFont="1" applyFill="1" applyBorder="1" applyAlignment="1" applyProtection="1">
      <alignment horizontal="left"/>
      <protection locked="0"/>
    </xf>
    <xf numFmtId="0" fontId="6" fillId="3" borderId="24" xfId="0" applyFont="1" applyFill="1" applyBorder="1" applyAlignment="1" applyProtection="1">
      <alignment horizontal="center"/>
      <protection locked="0"/>
    </xf>
    <xf numFmtId="0" fontId="6" fillId="3" borderId="25" xfId="0" applyFont="1" applyFill="1" applyBorder="1" applyProtection="1">
      <protection locked="0"/>
    </xf>
    <xf numFmtId="0" fontId="4" fillId="3" borderId="24" xfId="0" applyFont="1" applyFill="1" applyBorder="1" applyAlignment="1">
      <alignment horizontal="center" vertical="top" wrapText="1"/>
    </xf>
    <xf numFmtId="0" fontId="3" fillId="3" borderId="24" xfId="0" applyFont="1" applyFill="1" applyBorder="1" applyAlignment="1">
      <alignment horizontal="center" vertical="top" wrapText="1"/>
    </xf>
    <xf numFmtId="0" fontId="11" fillId="3" borderId="16" xfId="2" applyFont="1" applyFill="1" applyBorder="1" applyAlignment="1" applyProtection="1">
      <alignment vertical="center" wrapText="1"/>
    </xf>
    <xf numFmtId="0" fontId="2" fillId="0" borderId="0" xfId="0" applyFont="1" applyAlignment="1">
      <alignment wrapText="1"/>
    </xf>
    <xf numFmtId="0" fontId="1" fillId="3" borderId="31" xfId="0" applyFont="1" applyFill="1" applyBorder="1" applyAlignment="1" applyProtection="1">
      <alignment horizontal="left"/>
      <protection locked="0"/>
    </xf>
    <xf numFmtId="0" fontId="1" fillId="3" borderId="32" xfId="0" applyFont="1" applyFill="1" applyBorder="1" applyAlignment="1" applyProtection="1">
      <alignment horizontal="left"/>
      <protection locked="0"/>
    </xf>
    <xf numFmtId="0" fontId="2" fillId="3" borderId="34" xfId="0" applyFont="1" applyFill="1" applyBorder="1" applyProtection="1">
      <protection locked="0"/>
    </xf>
    <xf numFmtId="0" fontId="2" fillId="3" borderId="34" xfId="0" applyFont="1" applyFill="1" applyBorder="1" applyAlignment="1" applyProtection="1">
      <alignment horizontal="center"/>
      <protection locked="0"/>
    </xf>
    <xf numFmtId="0" fontId="2" fillId="3" borderId="35" xfId="0" applyFont="1" applyFill="1" applyBorder="1" applyProtection="1">
      <protection locked="0"/>
    </xf>
    <xf numFmtId="0" fontId="1" fillId="3" borderId="30" xfId="0" applyFont="1" applyFill="1" applyBorder="1" applyProtection="1">
      <protection locked="0"/>
    </xf>
    <xf numFmtId="0" fontId="2" fillId="3" borderId="33" xfId="0" applyFont="1" applyFill="1" applyBorder="1" applyAlignment="1" applyProtection="1">
      <alignment horizontal="center"/>
      <protection locked="0"/>
    </xf>
    <xf numFmtId="0" fontId="15" fillId="0" borderId="27" xfId="0" applyFont="1" applyBorder="1" applyAlignment="1" applyProtection="1">
      <alignment horizontal="center" vertical="center"/>
      <protection locked="0"/>
    </xf>
    <xf numFmtId="0" fontId="15" fillId="0" borderId="26" xfId="0" quotePrefix="1" applyFont="1" applyBorder="1" applyAlignment="1" applyProtection="1">
      <alignment horizontal="center" vertical="center"/>
      <protection locked="0"/>
    </xf>
    <xf numFmtId="0" fontId="16" fillId="0" borderId="27" xfId="0" applyFont="1" applyBorder="1" applyAlignment="1" applyProtection="1">
      <alignment horizontal="left" vertical="center" wrapText="1"/>
      <protection locked="0"/>
    </xf>
    <xf numFmtId="0" fontId="16" fillId="0" borderId="27"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protection locked="0"/>
    </xf>
    <xf numFmtId="0" fontId="16" fillId="0" borderId="27" xfId="0" applyFont="1" applyBorder="1" applyAlignment="1" applyProtection="1">
      <alignment horizontal="left" vertical="center"/>
      <protection locked="0"/>
    </xf>
    <xf numFmtId="14" fontId="16" fillId="0" borderId="19" xfId="0" quotePrefix="1" applyNumberFormat="1" applyFont="1" applyBorder="1" applyAlignment="1" applyProtection="1">
      <alignment horizontal="center" vertical="center"/>
      <protection locked="0"/>
    </xf>
    <xf numFmtId="0" fontId="15" fillId="0" borderId="19" xfId="0" applyFont="1" applyBorder="1" applyAlignment="1" applyProtection="1">
      <alignment horizontal="center" vertical="center"/>
      <protection locked="0"/>
    </xf>
    <xf numFmtId="4" fontId="16" fillId="0" borderId="19" xfId="1" quotePrefix="1" applyNumberFormat="1" applyFont="1" applyBorder="1" applyAlignment="1" applyProtection="1">
      <alignment horizontal="center" vertical="center" wrapText="1"/>
      <protection locked="0"/>
    </xf>
    <xf numFmtId="0" fontId="16" fillId="0" borderId="20" xfId="0" applyFont="1" applyBorder="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14" fontId="15" fillId="0" borderId="19" xfId="0" applyNumberFormat="1" applyFont="1" applyBorder="1" applyAlignment="1" applyProtection="1">
      <alignment horizontal="center" vertical="center"/>
      <protection locked="0"/>
    </xf>
    <xf numFmtId="0" fontId="15" fillId="0" borderId="19" xfId="0" applyFont="1" applyBorder="1" applyAlignment="1" applyProtection="1">
      <alignment horizontal="center"/>
      <protection locked="0"/>
    </xf>
    <xf numFmtId="0" fontId="16" fillId="0" borderId="36" xfId="0" applyFont="1" applyBorder="1" applyAlignment="1" applyProtection="1">
      <alignment horizontal="left" vertical="center"/>
      <protection locked="0"/>
    </xf>
    <xf numFmtId="0" fontId="12" fillId="0" borderId="0" xfId="0" applyFont="1" applyProtection="1">
      <protection locked="0"/>
    </xf>
    <xf numFmtId="0" fontId="12" fillId="0" borderId="9" xfId="0" applyFont="1" applyBorder="1" applyProtection="1">
      <protection locked="0"/>
    </xf>
    <xf numFmtId="0" fontId="12" fillId="0" borderId="10" xfId="0" applyFont="1" applyBorder="1" applyProtection="1">
      <protection locked="0"/>
    </xf>
    <xf numFmtId="0" fontId="12" fillId="0" borderId="9" xfId="0" applyFont="1" applyBorder="1" applyAlignment="1" applyProtection="1">
      <alignment horizontal="center"/>
      <protection locked="0"/>
    </xf>
    <xf numFmtId="0" fontId="12" fillId="0" borderId="10" xfId="0" applyFont="1" applyBorder="1" applyAlignment="1" applyProtection="1">
      <alignment horizontal="center"/>
      <protection locked="0"/>
    </xf>
    <xf numFmtId="0" fontId="12" fillId="0" borderId="11" xfId="0" applyFont="1" applyBorder="1" applyProtection="1">
      <protection locked="0"/>
    </xf>
    <xf numFmtId="0" fontId="13" fillId="0" borderId="0" xfId="0" applyFont="1" applyProtection="1">
      <protection locked="0"/>
    </xf>
    <xf numFmtId="0" fontId="15" fillId="0" borderId="19" xfId="0" applyFont="1" applyBorder="1" applyAlignment="1" applyProtection="1">
      <alignment vertical="center" wrapText="1"/>
      <protection locked="0"/>
    </xf>
    <xf numFmtId="0" fontId="15" fillId="0" borderId="19" xfId="0" applyFont="1" applyBorder="1" applyAlignment="1" applyProtection="1">
      <alignment horizontal="left" vertical="center"/>
      <protection locked="0"/>
    </xf>
    <xf numFmtId="4" fontId="15" fillId="0" borderId="19" xfId="0" applyNumberFormat="1" applyFont="1" applyBorder="1" applyAlignment="1" applyProtection="1">
      <alignment horizontal="center" vertical="center"/>
      <protection locked="0"/>
    </xf>
    <xf numFmtId="0" fontId="15" fillId="0" borderId="22" xfId="0" applyFont="1" applyBorder="1" applyAlignment="1" applyProtection="1">
      <alignment horizontal="left" vertical="center"/>
      <protection locked="0"/>
    </xf>
    <xf numFmtId="0" fontId="15" fillId="0" borderId="19" xfId="0" applyFont="1" applyBorder="1" applyAlignment="1" applyProtection="1">
      <alignment horizontal="left" vertical="center" wrapText="1"/>
      <protection locked="0"/>
    </xf>
    <xf numFmtId="0" fontId="12" fillId="0" borderId="0" xfId="0" applyFont="1" applyAlignment="1" applyProtection="1">
      <alignment vertical="center"/>
      <protection locked="0"/>
    </xf>
    <xf numFmtId="0" fontId="12" fillId="0" borderId="9" xfId="0" applyFont="1" applyBorder="1" applyAlignment="1" applyProtection="1">
      <alignment vertical="center"/>
      <protection locked="0"/>
    </xf>
    <xf numFmtId="0" fontId="12" fillId="0" borderId="1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3" fillId="0" borderId="0" xfId="0" applyFont="1" applyAlignment="1" applyProtection="1">
      <alignment vertical="center"/>
      <protection locked="0"/>
    </xf>
    <xf numFmtId="0" fontId="15" fillId="0" borderId="22"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29" xfId="0" applyFont="1" applyBorder="1" applyAlignment="1" applyProtection="1">
      <alignment horizontal="left" vertical="center"/>
      <protection locked="0"/>
    </xf>
    <xf numFmtId="167" fontId="15" fillId="0" borderId="29" xfId="0" quotePrefix="1" applyNumberFormat="1" applyFont="1" applyBorder="1" applyAlignment="1" applyProtection="1">
      <alignment horizontal="center" vertical="center" wrapText="1"/>
      <protection locked="0"/>
    </xf>
    <xf numFmtId="14" fontId="15" fillId="0" borderId="28" xfId="0" applyNumberFormat="1" applyFont="1" applyBorder="1" applyAlignment="1" applyProtection="1">
      <alignment horizontal="center" vertical="center"/>
      <protection locked="0"/>
    </xf>
    <xf numFmtId="0" fontId="17" fillId="0" borderId="19" xfId="0" applyFont="1" applyBorder="1" applyAlignment="1" applyProtection="1">
      <alignment vertical="center"/>
      <protection locked="0"/>
    </xf>
    <xf numFmtId="0" fontId="15" fillId="0" borderId="29" xfId="0" applyFont="1" applyBorder="1" applyAlignment="1" applyProtection="1">
      <alignment horizontal="center" vertical="center"/>
      <protection locked="0"/>
    </xf>
    <xf numFmtId="14" fontId="15" fillId="0" borderId="29" xfId="0" applyNumberFormat="1" applyFont="1" applyBorder="1" applyAlignment="1" applyProtection="1">
      <alignment horizontal="center" vertical="center"/>
      <protection locked="0"/>
    </xf>
    <xf numFmtId="0" fontId="15" fillId="0" borderId="22" xfId="0" applyFont="1" applyBorder="1" applyAlignment="1" applyProtection="1">
      <alignment vertical="center" wrapText="1"/>
      <protection locked="0"/>
    </xf>
    <xf numFmtId="0" fontId="15" fillId="0" borderId="22" xfId="0" applyFont="1" applyBorder="1" applyAlignment="1" applyProtection="1">
      <alignment vertical="center"/>
      <protection locked="0"/>
    </xf>
    <xf numFmtId="0" fontId="15" fillId="0" borderId="26"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29" xfId="0" applyFont="1" applyBorder="1" applyAlignment="1" applyProtection="1">
      <alignment horizontal="left" vertical="center" wrapText="1"/>
      <protection locked="0"/>
    </xf>
    <xf numFmtId="14" fontId="15" fillId="0" borderId="19" xfId="0" applyNumberFormat="1" applyFont="1" applyBorder="1" applyAlignment="1" applyProtection="1">
      <alignment horizontal="center" vertical="center" wrapText="1"/>
      <protection locked="0"/>
    </xf>
    <xf numFmtId="0" fontId="15" fillId="0" borderId="29" xfId="0" applyFont="1" applyBorder="1" applyAlignment="1" applyProtection="1">
      <alignment horizontal="center" vertical="center" wrapText="1"/>
      <protection locked="0"/>
    </xf>
    <xf numFmtId="14" fontId="15" fillId="0" borderId="29" xfId="0" applyNumberFormat="1" applyFont="1" applyBorder="1" applyAlignment="1" applyProtection="1">
      <alignment horizontal="center" vertical="center" wrapText="1"/>
      <protection locked="0"/>
    </xf>
    <xf numFmtId="4" fontId="15" fillId="0" borderId="19" xfId="0" applyNumberFormat="1" applyFont="1" applyBorder="1" applyAlignment="1" applyProtection="1">
      <alignment horizontal="center" vertical="center" wrapText="1"/>
      <protection locked="0"/>
    </xf>
    <xf numFmtId="0" fontId="12" fillId="0" borderId="0" xfId="0" applyFont="1" applyAlignment="1" applyProtection="1">
      <alignment vertical="center" wrapText="1"/>
      <protection locked="0"/>
    </xf>
    <xf numFmtId="0" fontId="12" fillId="0" borderId="9" xfId="0" applyFont="1" applyBorder="1" applyAlignment="1" applyProtection="1">
      <alignment vertical="center" wrapText="1"/>
      <protection locked="0"/>
    </xf>
    <xf numFmtId="0" fontId="12" fillId="0" borderId="10" xfId="0" applyFont="1" applyBorder="1" applyAlignment="1" applyProtection="1">
      <alignment vertical="center" wrapText="1"/>
      <protection locked="0"/>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3" fillId="3" borderId="3" xfId="0" applyFont="1" applyFill="1" applyBorder="1" applyAlignment="1" applyProtection="1">
      <alignment horizontal="center" vertical="top" wrapText="1"/>
      <protection locked="0"/>
    </xf>
    <xf numFmtId="0" fontId="3" fillId="3" borderId="26" xfId="0" applyFont="1" applyFill="1" applyBorder="1" applyAlignment="1">
      <alignment horizontal="center" vertical="top" wrapText="1"/>
    </xf>
    <xf numFmtId="0" fontId="3" fillId="3" borderId="23" xfId="0" applyFont="1" applyFill="1" applyBorder="1" applyAlignment="1">
      <alignment horizontal="center" vertical="top" wrapText="1"/>
    </xf>
    <xf numFmtId="0" fontId="3" fillId="3" borderId="27" xfId="0" applyFont="1" applyFill="1" applyBorder="1" applyAlignment="1">
      <alignment horizontal="center" vertical="top" wrapText="1"/>
    </xf>
    <xf numFmtId="0" fontId="3" fillId="3" borderId="24" xfId="0" applyFont="1" applyFill="1" applyBorder="1" applyAlignment="1">
      <alignment horizontal="center" vertical="top" wrapText="1"/>
    </xf>
    <xf numFmtId="0" fontId="4" fillId="3" borderId="27" xfId="0" applyFont="1" applyFill="1" applyBorder="1" applyAlignment="1">
      <alignment horizontal="center" vertical="top" wrapText="1"/>
    </xf>
    <xf numFmtId="0" fontId="4" fillId="3" borderId="24"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25" xfId="0" applyFont="1" applyFill="1" applyBorder="1" applyAlignment="1">
      <alignment horizontal="center" vertical="top" wrapText="1"/>
    </xf>
    <xf numFmtId="0" fontId="3" fillId="3" borderId="18" xfId="0" applyFont="1" applyFill="1" applyBorder="1" applyAlignment="1" applyProtection="1">
      <alignment horizontal="center" vertical="top" wrapText="1"/>
      <protection locked="0"/>
    </xf>
    <xf numFmtId="0" fontId="3" fillId="3" borderId="2" xfId="0" applyFont="1" applyFill="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7" fillId="3" borderId="5" xfId="0" applyFont="1" applyFill="1" applyBorder="1" applyAlignment="1">
      <alignment horizontal="center" vertical="center"/>
    </xf>
    <xf numFmtId="0" fontId="2"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cellXfs>
  <cellStyles count="13">
    <cellStyle name="cf1" xfId="3" xr:uid="{00000000-0005-0000-0000-000000000000}"/>
    <cellStyle name="cf10" xfId="12" xr:uid="{00000000-0005-0000-0000-000001000000}"/>
    <cellStyle name="cf2" xfId="4" xr:uid="{00000000-0005-0000-0000-000002000000}"/>
    <cellStyle name="cf3" xfId="5" xr:uid="{00000000-0005-0000-0000-000003000000}"/>
    <cellStyle name="cf4" xfId="6" xr:uid="{00000000-0005-0000-0000-000004000000}"/>
    <cellStyle name="cf5" xfId="7" xr:uid="{00000000-0005-0000-0000-000005000000}"/>
    <cellStyle name="cf6" xfId="8" xr:uid="{00000000-0005-0000-0000-000006000000}"/>
    <cellStyle name="cf7" xfId="9" xr:uid="{00000000-0005-0000-0000-000007000000}"/>
    <cellStyle name="cf8" xfId="10" xr:uid="{00000000-0005-0000-0000-000008000000}"/>
    <cellStyle name="cf9" xfId="11" xr:uid="{00000000-0005-0000-0000-000009000000}"/>
    <cellStyle name="Comma" xfId="1" builtinId="3"/>
    <cellStyle name="Hyperlink" xfId="2" builtinId="8"/>
    <cellStyle name="Normal" xfId="0" builtinId="0"/>
  </cellStyles>
  <dxfs count="13">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i val="0"/>
        <color rgb="FFFF0000"/>
      </font>
    </dxf>
    <dxf>
      <font>
        <b/>
        <i val="0"/>
        <color rgb="FFFF0000"/>
      </font>
    </dxf>
    <dxf>
      <font>
        <b val="0"/>
        <condense val="0"/>
        <extend val="0"/>
        <sz val="11"/>
        <color indexed="8"/>
      </font>
      <fill>
        <patternFill patternType="solid">
          <fgColor indexed="52"/>
          <bgColor indexed="53"/>
        </patternFill>
      </fill>
    </dxf>
    <dxf>
      <font>
        <b/>
        <i val="0"/>
        <color rgb="FFFF0000"/>
      </font>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
      <font>
        <b val="0"/>
        <condense val="0"/>
        <extend val="0"/>
        <sz val="11"/>
        <color indexed="8"/>
      </font>
      <fill>
        <patternFill patternType="solid">
          <fgColor indexed="52"/>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dbm.gov.ph/wp-content/uploads/Issuances/2015/Circular%20Letter/CL2015_7-MYO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52"/>
  <sheetViews>
    <sheetView tabSelected="1" view="pageBreakPreview" zoomScale="99" zoomScaleNormal="85" zoomScaleSheetLayoutView="99" workbookViewId="0">
      <selection activeCell="H6" sqref="H6"/>
    </sheetView>
  </sheetViews>
  <sheetFormatPr defaultColWidth="8.3984375" defaultRowHeight="36.75" customHeight="1"/>
  <cols>
    <col min="1" max="1" width="11.69921875" style="1" customWidth="1"/>
    <col min="2" max="2" width="20.59765625" style="1" customWidth="1"/>
    <col min="3" max="3" width="9.8984375" style="1" customWidth="1"/>
    <col min="4" max="4" width="11.09765625" style="1" customWidth="1"/>
    <col min="5" max="5" width="50.09765625" style="1" customWidth="1"/>
    <col min="6" max="6" width="10.69921875" style="1" customWidth="1"/>
    <col min="7" max="7" width="9.8984375" style="1" customWidth="1"/>
    <col min="8" max="9" width="9.59765625" style="1" customWidth="1"/>
    <col min="10" max="10" width="16.19921875" style="1" customWidth="1"/>
    <col min="11" max="13" width="9.59765625" style="1" customWidth="1"/>
    <col min="14" max="14" width="26.59765625" style="1" customWidth="1"/>
    <col min="15" max="43" width="0" style="1" hidden="1" customWidth="1"/>
    <col min="44" max="16384" width="8.3984375" style="1"/>
  </cols>
  <sheetData>
    <row r="1" spans="1:43" s="2" customFormat="1" ht="17.399999999999999">
      <c r="A1" s="74"/>
      <c r="B1" s="69"/>
      <c r="C1" s="69" t="s">
        <v>108</v>
      </c>
      <c r="D1" s="69"/>
      <c r="E1" s="69"/>
      <c r="F1" s="69"/>
      <c r="G1" s="69"/>
      <c r="H1" s="69"/>
      <c r="I1" s="69"/>
      <c r="J1" s="69"/>
      <c r="K1" s="69"/>
      <c r="L1" s="69"/>
      <c r="M1" s="69"/>
      <c r="N1" s="70"/>
      <c r="O1" s="3" t="s">
        <v>0</v>
      </c>
      <c r="AD1" s="4"/>
      <c r="AE1" s="4"/>
      <c r="AF1" s="4"/>
      <c r="AG1" s="4"/>
    </row>
    <row r="2" spans="1:43" s="6" customFormat="1" ht="13.8" thickBot="1">
      <c r="A2" s="75"/>
      <c r="B2" s="71"/>
      <c r="C2" s="71"/>
      <c r="D2" s="71"/>
      <c r="E2" s="71"/>
      <c r="F2" s="71"/>
      <c r="G2" s="71"/>
      <c r="H2" s="71"/>
      <c r="I2" s="71"/>
      <c r="J2" s="71"/>
      <c r="K2" s="72"/>
      <c r="L2" s="72"/>
      <c r="M2" s="72"/>
      <c r="N2" s="73"/>
      <c r="AD2" s="5"/>
      <c r="AE2" s="5"/>
      <c r="AF2" s="5"/>
      <c r="AG2" s="5"/>
    </row>
    <row r="3" spans="1:43" s="7" customFormat="1" ht="18" customHeight="1" thickBot="1">
      <c r="A3" s="138" t="s">
        <v>1</v>
      </c>
      <c r="B3" s="140" t="s">
        <v>2</v>
      </c>
      <c r="C3" s="140" t="s">
        <v>3</v>
      </c>
      <c r="D3" s="142" t="s">
        <v>4</v>
      </c>
      <c r="E3" s="140" t="s">
        <v>5</v>
      </c>
      <c r="F3" s="140" t="s">
        <v>6</v>
      </c>
      <c r="G3" s="140"/>
      <c r="H3" s="140"/>
      <c r="I3" s="140"/>
      <c r="J3" s="140" t="s">
        <v>7</v>
      </c>
      <c r="K3" s="140" t="s">
        <v>8</v>
      </c>
      <c r="L3" s="140"/>
      <c r="M3" s="140"/>
      <c r="N3" s="144" t="s">
        <v>9</v>
      </c>
      <c r="O3" s="146" t="s">
        <v>10</v>
      </c>
      <c r="P3" s="147" t="s">
        <v>5</v>
      </c>
      <c r="Q3" s="137" t="s">
        <v>6</v>
      </c>
      <c r="R3" s="137"/>
      <c r="S3" s="137"/>
      <c r="T3" s="137"/>
      <c r="U3" s="137"/>
      <c r="V3" s="137"/>
      <c r="W3" s="137"/>
      <c r="X3" s="137"/>
      <c r="Y3" s="137"/>
      <c r="Z3" s="137"/>
      <c r="AA3" s="137"/>
      <c r="AB3" s="137"/>
      <c r="AC3" s="147" t="s">
        <v>7</v>
      </c>
      <c r="AD3" s="137" t="s">
        <v>11</v>
      </c>
      <c r="AE3" s="137"/>
      <c r="AF3" s="137"/>
      <c r="AG3" s="147" t="s">
        <v>12</v>
      </c>
      <c r="AH3" s="137" t="s">
        <v>13</v>
      </c>
      <c r="AI3" s="137"/>
      <c r="AJ3" s="137"/>
      <c r="AK3" s="137"/>
      <c r="AL3" s="137"/>
      <c r="AM3" s="137"/>
      <c r="AN3" s="137"/>
      <c r="AO3" s="137"/>
      <c r="AP3" s="137"/>
      <c r="AQ3" s="149" t="s">
        <v>14</v>
      </c>
    </row>
    <row r="4" spans="1:43" s="14" customFormat="1" ht="39" customHeight="1" thickTop="1" thickBot="1">
      <c r="A4" s="139"/>
      <c r="B4" s="141"/>
      <c r="C4" s="141"/>
      <c r="D4" s="143"/>
      <c r="E4" s="141"/>
      <c r="F4" s="65" t="s">
        <v>15</v>
      </c>
      <c r="G4" s="65" t="s">
        <v>16</v>
      </c>
      <c r="H4" s="65" t="s">
        <v>17</v>
      </c>
      <c r="I4" s="65" t="s">
        <v>18</v>
      </c>
      <c r="J4" s="141"/>
      <c r="K4" s="66" t="s">
        <v>19</v>
      </c>
      <c r="L4" s="66" t="s">
        <v>20</v>
      </c>
      <c r="M4" s="66" t="s">
        <v>21</v>
      </c>
      <c r="N4" s="145"/>
      <c r="O4" s="146"/>
      <c r="P4" s="148"/>
      <c r="Q4" s="8" t="s">
        <v>22</v>
      </c>
      <c r="R4" s="9" t="s">
        <v>23</v>
      </c>
      <c r="S4" s="10" t="s">
        <v>24</v>
      </c>
      <c r="T4" s="10" t="s">
        <v>25</v>
      </c>
      <c r="U4" s="10" t="s">
        <v>26</v>
      </c>
      <c r="V4" s="10" t="s">
        <v>27</v>
      </c>
      <c r="W4" s="10" t="s">
        <v>28</v>
      </c>
      <c r="X4" s="10" t="s">
        <v>29</v>
      </c>
      <c r="Y4" s="10" t="s">
        <v>18</v>
      </c>
      <c r="Z4" s="10" t="s">
        <v>30</v>
      </c>
      <c r="AA4" s="10" t="s">
        <v>31</v>
      </c>
      <c r="AB4" s="10" t="s">
        <v>32</v>
      </c>
      <c r="AC4" s="147"/>
      <c r="AD4" s="11" t="s">
        <v>19</v>
      </c>
      <c r="AE4" s="12" t="s">
        <v>20</v>
      </c>
      <c r="AF4" s="13" t="s">
        <v>21</v>
      </c>
      <c r="AG4" s="147"/>
      <c r="AH4" s="9" t="s">
        <v>33</v>
      </c>
      <c r="AI4" s="10" t="s">
        <v>24</v>
      </c>
      <c r="AJ4" s="10" t="s">
        <v>25</v>
      </c>
      <c r="AK4" s="10" t="s">
        <v>26</v>
      </c>
      <c r="AL4" s="10" t="s">
        <v>27</v>
      </c>
      <c r="AM4" s="10" t="s">
        <v>28</v>
      </c>
      <c r="AN4" s="10" t="s">
        <v>29</v>
      </c>
      <c r="AO4" s="10" t="s">
        <v>18</v>
      </c>
      <c r="AP4" s="10" t="s">
        <v>31</v>
      </c>
      <c r="AQ4" s="149"/>
    </row>
    <row r="5" spans="1:43" s="91" customFormat="1" ht="46.2" customHeight="1">
      <c r="A5" s="77" t="s">
        <v>101</v>
      </c>
      <c r="B5" s="78" t="s">
        <v>109</v>
      </c>
      <c r="C5" s="79" t="s">
        <v>110</v>
      </c>
      <c r="D5" s="80" t="s">
        <v>91</v>
      </c>
      <c r="E5" s="81" t="s">
        <v>47</v>
      </c>
      <c r="F5" s="82" t="s">
        <v>104</v>
      </c>
      <c r="G5" s="83" t="str">
        <f>IF(F5="","",IF((OR(F5=data_validation!B$1,F5=data_validation!B$2,F5=data_validation!B$5,F5=data_validation!B$6,F5=data_validation!B$15,F5=data_validation!B$17)),"Indicate Date","N/A"))</f>
        <v>N/A</v>
      </c>
      <c r="H5" s="82">
        <v>45195</v>
      </c>
      <c r="I5" s="82">
        <v>45198</v>
      </c>
      <c r="J5" s="80" t="s">
        <v>88</v>
      </c>
      <c r="K5" s="84">
        <f>L5</f>
        <v>144723</v>
      </c>
      <c r="L5" s="84">
        <v>144723</v>
      </c>
      <c r="M5" s="76"/>
      <c r="N5" s="85" t="s">
        <v>111</v>
      </c>
      <c r="O5" s="86"/>
      <c r="P5" s="87"/>
      <c r="Q5" s="87"/>
      <c r="R5" s="87"/>
      <c r="S5" s="87"/>
      <c r="T5" s="87"/>
      <c r="U5" s="87"/>
      <c r="V5" s="87"/>
      <c r="W5" s="88"/>
      <c r="X5" s="87"/>
      <c r="Y5" s="87"/>
      <c r="Z5" s="87"/>
      <c r="AA5" s="87"/>
      <c r="AB5" s="87"/>
      <c r="AC5" s="89"/>
      <c r="AD5" s="87"/>
      <c r="AE5" s="87"/>
      <c r="AF5" s="89"/>
      <c r="AG5" s="87"/>
      <c r="AH5" s="87"/>
      <c r="AI5" s="87"/>
      <c r="AJ5" s="87"/>
      <c r="AK5" s="87"/>
      <c r="AL5" s="87"/>
      <c r="AM5" s="87"/>
      <c r="AN5" s="87"/>
      <c r="AO5" s="87"/>
      <c r="AP5" s="89"/>
      <c r="AQ5" s="90"/>
    </row>
    <row r="6" spans="1:43" s="102" customFormat="1" ht="55.8" customHeight="1">
      <c r="A6" s="92" t="s">
        <v>100</v>
      </c>
      <c r="B6" s="78" t="s">
        <v>112</v>
      </c>
      <c r="C6" s="79" t="s">
        <v>105</v>
      </c>
      <c r="D6" s="80" t="s">
        <v>91</v>
      </c>
      <c r="E6" s="81" t="s">
        <v>47</v>
      </c>
      <c r="F6" s="93" t="s">
        <v>104</v>
      </c>
      <c r="G6" s="83" t="str">
        <f>IF(F6="","",IF((OR(F6=data_validation!B$1,F6=data_validation!B$2,F6=data_validation!B$5,F6=data_validation!B$6,F6=data_validation!B$15,F6=data_validation!B$17)),"Indicate Date","N/A"))</f>
        <v>N/A</v>
      </c>
      <c r="H6" s="82">
        <v>45328</v>
      </c>
      <c r="I6" s="82">
        <v>45331</v>
      </c>
      <c r="J6" s="80" t="s">
        <v>88</v>
      </c>
      <c r="K6" s="84">
        <f>L6</f>
        <v>49750</v>
      </c>
      <c r="L6" s="84">
        <v>49750</v>
      </c>
      <c r="M6" s="94"/>
      <c r="N6" s="95" t="s">
        <v>115</v>
      </c>
      <c r="O6" s="96"/>
      <c r="P6" s="97"/>
      <c r="Q6" s="97"/>
      <c r="R6" s="97"/>
      <c r="S6" s="97"/>
      <c r="T6" s="97"/>
      <c r="U6" s="97"/>
      <c r="V6" s="97"/>
      <c r="W6" s="97"/>
      <c r="X6" s="97"/>
      <c r="Y6" s="97"/>
      <c r="Z6" s="97"/>
      <c r="AA6" s="97"/>
      <c r="AB6" s="97"/>
      <c r="AC6" s="98"/>
      <c r="AD6" s="99"/>
      <c r="AE6" s="99"/>
      <c r="AF6" s="100"/>
      <c r="AG6" s="99"/>
      <c r="AH6" s="97"/>
      <c r="AI6" s="97"/>
      <c r="AJ6" s="97"/>
      <c r="AK6" s="97"/>
      <c r="AL6" s="97"/>
      <c r="AM6" s="97"/>
      <c r="AN6" s="97"/>
      <c r="AO6" s="97"/>
      <c r="AP6" s="98"/>
      <c r="AQ6" s="101"/>
    </row>
    <row r="7" spans="1:43" s="91" customFormat="1" ht="34.799999999999997" customHeight="1">
      <c r="A7" s="92" t="s">
        <v>100</v>
      </c>
      <c r="B7" s="103" t="s">
        <v>113</v>
      </c>
      <c r="C7" s="79" t="s">
        <v>106</v>
      </c>
      <c r="D7" s="83" t="s">
        <v>91</v>
      </c>
      <c r="E7" s="104" t="s">
        <v>47</v>
      </c>
      <c r="F7" s="93" t="s">
        <v>104</v>
      </c>
      <c r="G7" s="83" t="str">
        <f>IF(F7="","",IF((OR(F7=data_validation!B$1,F7=data_validation!B$2,F7=data_validation!B$5,F7=data_validation!B$6,F7=data_validation!B$15,F7=data_validation!B$17)),"Indicate Date","N/A"))</f>
        <v>N/A</v>
      </c>
      <c r="H7" s="93" t="s">
        <v>104</v>
      </c>
      <c r="I7" s="93">
        <v>45399</v>
      </c>
      <c r="J7" s="83" t="s">
        <v>88</v>
      </c>
      <c r="K7" s="105">
        <f>L7</f>
        <v>14080</v>
      </c>
      <c r="L7" s="105">
        <v>14080</v>
      </c>
      <c r="M7" s="83"/>
      <c r="N7" s="106" t="s">
        <v>114</v>
      </c>
      <c r="O7" s="86"/>
      <c r="P7" s="87"/>
      <c r="Q7" s="87"/>
      <c r="R7" s="87"/>
      <c r="S7" s="87"/>
      <c r="T7" s="87"/>
      <c r="U7" s="87"/>
      <c r="V7" s="87"/>
      <c r="W7" s="87"/>
      <c r="X7" s="87"/>
      <c r="Y7" s="87"/>
      <c r="Z7" s="87"/>
      <c r="AA7" s="87"/>
      <c r="AB7" s="87"/>
      <c r="AC7" s="89"/>
      <c r="AD7" s="87"/>
      <c r="AE7" s="87"/>
      <c r="AF7" s="89"/>
      <c r="AG7" s="87"/>
      <c r="AH7" s="87"/>
      <c r="AI7" s="87"/>
      <c r="AJ7" s="87"/>
      <c r="AK7" s="87"/>
      <c r="AL7" s="87"/>
      <c r="AM7" s="87"/>
      <c r="AN7" s="87"/>
      <c r="AO7" s="87"/>
      <c r="AP7" s="89"/>
      <c r="AQ7" s="90"/>
    </row>
    <row r="8" spans="1:43" s="112" customFormat="1" ht="34.200000000000003" customHeight="1">
      <c r="A8" s="92" t="s">
        <v>100</v>
      </c>
      <c r="B8" s="107" t="s">
        <v>116</v>
      </c>
      <c r="C8" s="79" t="s">
        <v>105</v>
      </c>
      <c r="D8" s="83" t="s">
        <v>91</v>
      </c>
      <c r="E8" s="104" t="s">
        <v>47</v>
      </c>
      <c r="F8" s="93" t="s">
        <v>104</v>
      </c>
      <c r="G8" s="83" t="str">
        <f>IF(F8="","",IF((OR(F8=data_validation!B$1,F8=data_validation!B$2,F8=data_validation!B$5,F8=data_validation!B$6,F8=data_validation!B$15,F8=data_validation!B$17)),"Indicate Date","N/A"))</f>
        <v>N/A</v>
      </c>
      <c r="H8" s="93">
        <v>45398</v>
      </c>
      <c r="I8" s="93">
        <v>45401</v>
      </c>
      <c r="J8" s="83" t="s">
        <v>88</v>
      </c>
      <c r="K8" s="105">
        <f>L8</f>
        <v>104750</v>
      </c>
      <c r="L8" s="105">
        <v>104750</v>
      </c>
      <c r="M8" s="83"/>
      <c r="N8" s="106" t="s">
        <v>117</v>
      </c>
      <c r="O8" s="108"/>
      <c r="P8" s="109"/>
      <c r="Q8" s="109"/>
      <c r="R8" s="109"/>
      <c r="S8" s="109"/>
      <c r="T8" s="109"/>
      <c r="U8" s="109"/>
      <c r="V8" s="109"/>
      <c r="W8" s="109"/>
      <c r="X8" s="109"/>
      <c r="Y8" s="109"/>
      <c r="Z8" s="109"/>
      <c r="AA8" s="109"/>
      <c r="AB8" s="109"/>
      <c r="AC8" s="110"/>
      <c r="AD8" s="87"/>
      <c r="AE8" s="87"/>
      <c r="AF8" s="89"/>
      <c r="AG8" s="87"/>
      <c r="AH8" s="109"/>
      <c r="AI8" s="109"/>
      <c r="AJ8" s="109"/>
      <c r="AK8" s="109"/>
      <c r="AL8" s="109"/>
      <c r="AM8" s="109"/>
      <c r="AN8" s="109"/>
      <c r="AO8" s="109"/>
      <c r="AP8" s="110"/>
      <c r="AQ8" s="111"/>
    </row>
    <row r="9" spans="1:43" s="112" customFormat="1" ht="34.799999999999997" customHeight="1">
      <c r="A9" s="92" t="s">
        <v>100</v>
      </c>
      <c r="B9" s="107" t="s">
        <v>118</v>
      </c>
      <c r="C9" s="79" t="s">
        <v>119</v>
      </c>
      <c r="D9" s="83" t="s">
        <v>91</v>
      </c>
      <c r="E9" s="104" t="s">
        <v>47</v>
      </c>
      <c r="F9" s="93" t="s">
        <v>104</v>
      </c>
      <c r="G9" s="83" t="str">
        <f>IF(F9="","",IF((OR(F9=data_validation!B$1,F9=data_validation!B$2,F9=data_validation!B$5,F9=data_validation!B$6,F9=data_validation!B$15,F9=data_validation!B$17)),"Indicate Date","N/A"))</f>
        <v>N/A</v>
      </c>
      <c r="H9" s="93">
        <v>45470</v>
      </c>
      <c r="I9" s="93">
        <v>45471</v>
      </c>
      <c r="J9" s="83" t="s">
        <v>88</v>
      </c>
      <c r="K9" s="105">
        <v>45000</v>
      </c>
      <c r="L9" s="105">
        <v>32450</v>
      </c>
      <c r="M9" s="83"/>
      <c r="N9" s="113" t="s">
        <v>120</v>
      </c>
      <c r="O9" s="108"/>
      <c r="P9" s="109"/>
      <c r="Q9" s="109"/>
      <c r="R9" s="109"/>
      <c r="S9" s="109"/>
      <c r="T9" s="109"/>
      <c r="U9" s="109"/>
      <c r="V9" s="109"/>
      <c r="W9" s="109"/>
      <c r="X9" s="109"/>
      <c r="Y9" s="109"/>
      <c r="Z9" s="109"/>
      <c r="AA9" s="109"/>
      <c r="AB9" s="109"/>
      <c r="AC9" s="110"/>
      <c r="AD9" s="87"/>
      <c r="AE9" s="87"/>
      <c r="AF9" s="89"/>
      <c r="AG9" s="87"/>
      <c r="AH9" s="109"/>
      <c r="AI9" s="109"/>
      <c r="AJ9" s="109"/>
      <c r="AK9" s="109"/>
      <c r="AL9" s="109"/>
      <c r="AM9" s="109"/>
      <c r="AN9" s="109"/>
      <c r="AO9" s="109"/>
      <c r="AP9" s="110"/>
      <c r="AQ9" s="111"/>
    </row>
    <row r="10" spans="1:43" s="112" customFormat="1" ht="44.4" customHeight="1">
      <c r="A10" s="92" t="s">
        <v>100</v>
      </c>
      <c r="B10" s="107" t="s">
        <v>121</v>
      </c>
      <c r="C10" s="79" t="s">
        <v>102</v>
      </c>
      <c r="D10" s="83" t="s">
        <v>91</v>
      </c>
      <c r="E10" s="104" t="s">
        <v>47</v>
      </c>
      <c r="F10" s="93" t="s">
        <v>104</v>
      </c>
      <c r="G10" s="83" t="str">
        <f>IF(F10="","",IF((OR(F10=data_validation!B$1,F10=data_validation!B$2,F10=data_validation!B$5,F10=data_validation!B$6,F10=data_validation!B$15,F10=data_validation!B$17)),"Indicate Date","N/A"))</f>
        <v>N/A</v>
      </c>
      <c r="H10" s="93">
        <v>45427</v>
      </c>
      <c r="I10" s="93">
        <v>45428</v>
      </c>
      <c r="J10" s="83" t="s">
        <v>88</v>
      </c>
      <c r="K10" s="105">
        <f t="shared" ref="K10:K33" si="0">L10</f>
        <v>20450</v>
      </c>
      <c r="L10" s="105">
        <v>20450</v>
      </c>
      <c r="M10" s="83"/>
      <c r="N10" s="106" t="s">
        <v>103</v>
      </c>
      <c r="O10" s="108"/>
      <c r="P10" s="109"/>
      <c r="Q10" s="109"/>
      <c r="R10" s="109"/>
      <c r="S10" s="109"/>
      <c r="T10" s="109"/>
      <c r="U10" s="109"/>
      <c r="V10" s="109"/>
      <c r="W10" s="109"/>
      <c r="X10" s="109"/>
      <c r="Y10" s="109"/>
      <c r="Z10" s="109"/>
      <c r="AA10" s="109"/>
      <c r="AB10" s="109"/>
      <c r="AC10" s="110"/>
      <c r="AD10" s="87"/>
      <c r="AE10" s="87"/>
      <c r="AF10" s="89"/>
      <c r="AG10" s="87"/>
      <c r="AH10" s="109"/>
      <c r="AI10" s="109"/>
      <c r="AJ10" s="109"/>
      <c r="AK10" s="109"/>
      <c r="AL10" s="109"/>
      <c r="AM10" s="109"/>
      <c r="AN10" s="109"/>
      <c r="AO10" s="109"/>
      <c r="AP10" s="110"/>
      <c r="AQ10" s="111"/>
    </row>
    <row r="11" spans="1:43" s="112" customFormat="1" ht="45.6" customHeight="1">
      <c r="A11" s="92" t="s">
        <v>100</v>
      </c>
      <c r="B11" s="114" t="s">
        <v>122</v>
      </c>
      <c r="C11" s="79" t="s">
        <v>105</v>
      </c>
      <c r="D11" s="83" t="s">
        <v>91</v>
      </c>
      <c r="E11" s="115" t="s">
        <v>47</v>
      </c>
      <c r="F11" s="116" t="s">
        <v>104</v>
      </c>
      <c r="G11" s="83" t="str">
        <f>IF(F11="","",IF((OR(F11=data_validation!B$1,F11=data_validation!B$2,F11=data_validation!B$5,F11=data_validation!B$6,F11=data_validation!B$15,F11=data_validation!B$17)),"Indicate Date","N/A"))</f>
        <v>N/A</v>
      </c>
      <c r="H11" s="117">
        <v>45454</v>
      </c>
      <c r="I11" s="117">
        <v>45454</v>
      </c>
      <c r="J11" s="83" t="s">
        <v>88</v>
      </c>
      <c r="K11" s="105">
        <f t="shared" si="0"/>
        <v>560000</v>
      </c>
      <c r="L11" s="105">
        <v>560000</v>
      </c>
      <c r="M11" s="118"/>
      <c r="N11" s="113" t="s">
        <v>122</v>
      </c>
      <c r="O11" s="108"/>
      <c r="P11" s="109"/>
      <c r="Q11" s="109"/>
      <c r="R11" s="109"/>
      <c r="S11" s="109"/>
      <c r="T11" s="109"/>
      <c r="U11" s="109"/>
      <c r="V11" s="109"/>
      <c r="W11" s="109"/>
      <c r="X11" s="109"/>
      <c r="Y11" s="109"/>
      <c r="Z11" s="109"/>
      <c r="AA11" s="109"/>
      <c r="AB11" s="109"/>
      <c r="AC11" s="110"/>
      <c r="AD11" s="87"/>
      <c r="AE11" s="87"/>
      <c r="AF11" s="89"/>
      <c r="AG11" s="87"/>
      <c r="AH11" s="109"/>
      <c r="AI11" s="109"/>
      <c r="AJ11" s="109"/>
      <c r="AK11" s="109"/>
      <c r="AL11" s="109"/>
      <c r="AM11" s="109"/>
      <c r="AN11" s="109"/>
      <c r="AO11" s="109"/>
      <c r="AP11" s="110"/>
      <c r="AQ11" s="111"/>
    </row>
    <row r="12" spans="1:43" s="112" customFormat="1" ht="54.6" customHeight="1">
      <c r="A12" s="92" t="s">
        <v>100</v>
      </c>
      <c r="B12" s="107" t="s">
        <v>123</v>
      </c>
      <c r="C12" s="79" t="s">
        <v>124</v>
      </c>
      <c r="D12" s="83" t="s">
        <v>91</v>
      </c>
      <c r="E12" s="115" t="s">
        <v>47</v>
      </c>
      <c r="F12" s="93" t="s">
        <v>104</v>
      </c>
      <c r="G12" s="119" t="str">
        <f>IF(F12="","",IF((OR(F12=data_validation!B$1,F12=data_validation!B$2,F12=data_validation!B$5,F12=data_validation!B$6,F12=data_validation!B$15,F12=data_validation!B$17)),"Indicate Date","N/A"))</f>
        <v>N/A</v>
      </c>
      <c r="H12" s="120">
        <v>45387</v>
      </c>
      <c r="I12" s="93">
        <v>45420</v>
      </c>
      <c r="J12" s="83" t="s">
        <v>88</v>
      </c>
      <c r="K12" s="105">
        <f t="shared" si="0"/>
        <v>145400</v>
      </c>
      <c r="L12" s="105">
        <v>145400</v>
      </c>
      <c r="M12" s="83"/>
      <c r="N12" s="121" t="s">
        <v>125</v>
      </c>
      <c r="O12" s="108"/>
      <c r="P12" s="109"/>
      <c r="Q12" s="109"/>
      <c r="R12" s="109"/>
      <c r="S12" s="109"/>
      <c r="T12" s="109"/>
      <c r="U12" s="109"/>
      <c r="V12" s="109"/>
      <c r="W12" s="109"/>
      <c r="X12" s="109"/>
      <c r="Y12" s="109"/>
      <c r="Z12" s="109"/>
      <c r="AA12" s="109"/>
      <c r="AB12" s="109"/>
      <c r="AC12" s="110"/>
      <c r="AD12" s="87"/>
      <c r="AE12" s="87"/>
      <c r="AF12" s="89"/>
      <c r="AG12" s="87"/>
      <c r="AH12" s="109"/>
      <c r="AI12" s="109"/>
      <c r="AJ12" s="109"/>
      <c r="AK12" s="109"/>
      <c r="AL12" s="109"/>
      <c r="AM12" s="109"/>
      <c r="AN12" s="109"/>
      <c r="AO12" s="109"/>
      <c r="AP12" s="110"/>
      <c r="AQ12" s="111"/>
    </row>
    <row r="13" spans="1:43" s="112" customFormat="1" ht="34.200000000000003" customHeight="1">
      <c r="A13" s="92" t="s">
        <v>100</v>
      </c>
      <c r="B13" s="107" t="s">
        <v>126</v>
      </c>
      <c r="C13" s="79" t="s">
        <v>102</v>
      </c>
      <c r="D13" s="83" t="s">
        <v>91</v>
      </c>
      <c r="E13" s="115" t="s">
        <v>47</v>
      </c>
      <c r="F13" s="93" t="s">
        <v>104</v>
      </c>
      <c r="G13" s="119" t="str">
        <f>IF(F13="","",IF((OR(F13=data_validation!B$1,F13=data_validation!B$2,F13=data_validation!B$5,F13=data_validation!B$6,F13=data_validation!B$15,F13=data_validation!B$17)),"Indicate Date","N/A"))</f>
        <v>N/A</v>
      </c>
      <c r="H13" s="120">
        <v>45369</v>
      </c>
      <c r="I13" s="93">
        <v>45372</v>
      </c>
      <c r="J13" s="83" t="s">
        <v>88</v>
      </c>
      <c r="K13" s="105">
        <f t="shared" si="0"/>
        <v>47225</v>
      </c>
      <c r="L13" s="105">
        <v>47225</v>
      </c>
      <c r="M13" s="83"/>
      <c r="N13" s="122" t="s">
        <v>103</v>
      </c>
      <c r="O13" s="108"/>
      <c r="P13" s="109"/>
      <c r="Q13" s="109"/>
      <c r="R13" s="109"/>
      <c r="S13" s="109"/>
      <c r="T13" s="109"/>
      <c r="U13" s="109"/>
      <c r="V13" s="109"/>
      <c r="W13" s="109"/>
      <c r="X13" s="109"/>
      <c r="Y13" s="109"/>
      <c r="Z13" s="109"/>
      <c r="AA13" s="109"/>
      <c r="AB13" s="109"/>
      <c r="AC13" s="110"/>
      <c r="AD13" s="87"/>
      <c r="AE13" s="87"/>
      <c r="AF13" s="89"/>
      <c r="AG13" s="87"/>
      <c r="AH13" s="109"/>
      <c r="AI13" s="109"/>
      <c r="AJ13" s="109"/>
      <c r="AK13" s="109"/>
      <c r="AL13" s="109"/>
      <c r="AM13" s="109"/>
      <c r="AN13" s="109"/>
      <c r="AO13" s="109"/>
      <c r="AP13" s="110"/>
      <c r="AQ13" s="111"/>
    </row>
    <row r="14" spans="1:43" s="112" customFormat="1" ht="56.4" customHeight="1">
      <c r="A14" s="92" t="s">
        <v>100</v>
      </c>
      <c r="B14" s="107" t="s">
        <v>127</v>
      </c>
      <c r="C14" s="79" t="s">
        <v>102</v>
      </c>
      <c r="D14" s="83" t="s">
        <v>91</v>
      </c>
      <c r="E14" s="115" t="s">
        <v>47</v>
      </c>
      <c r="F14" s="93" t="s">
        <v>104</v>
      </c>
      <c r="G14" s="119" t="str">
        <f>IF(F14="","",IF((OR(F14=data_validation!B$1,F14=data_validation!B$2,F14=data_validation!B$5,F14=data_validation!B$6,F14=data_validation!B$15,F14=data_validation!B$17)),"Indicate Date","N/A"))</f>
        <v>N/A</v>
      </c>
      <c r="H14" s="120">
        <v>45436</v>
      </c>
      <c r="I14" s="93">
        <v>45439</v>
      </c>
      <c r="J14" s="83" t="s">
        <v>88</v>
      </c>
      <c r="K14" s="105">
        <f t="shared" si="0"/>
        <v>22885</v>
      </c>
      <c r="L14" s="105">
        <v>22885</v>
      </c>
      <c r="M14" s="83"/>
      <c r="N14" s="106" t="s">
        <v>103</v>
      </c>
      <c r="O14" s="108"/>
      <c r="P14" s="109"/>
      <c r="Q14" s="109"/>
      <c r="R14" s="109"/>
      <c r="S14" s="109"/>
      <c r="T14" s="109"/>
      <c r="U14" s="109"/>
      <c r="V14" s="109"/>
      <c r="W14" s="109"/>
      <c r="X14" s="109"/>
      <c r="Y14" s="109"/>
      <c r="Z14" s="109"/>
      <c r="AA14" s="109"/>
      <c r="AB14" s="109"/>
      <c r="AC14" s="110"/>
      <c r="AD14" s="87"/>
      <c r="AE14" s="87"/>
      <c r="AF14" s="89"/>
      <c r="AG14" s="87"/>
      <c r="AH14" s="109"/>
      <c r="AI14" s="109"/>
      <c r="AJ14" s="109"/>
      <c r="AK14" s="109"/>
      <c r="AL14" s="109"/>
      <c r="AM14" s="109"/>
      <c r="AN14" s="109"/>
      <c r="AO14" s="109"/>
      <c r="AP14" s="110"/>
      <c r="AQ14" s="111"/>
    </row>
    <row r="15" spans="1:43" s="112" customFormat="1" ht="54.6" customHeight="1">
      <c r="A15" s="92" t="s">
        <v>100</v>
      </c>
      <c r="B15" s="78" t="s">
        <v>128</v>
      </c>
      <c r="C15" s="79" t="s">
        <v>102</v>
      </c>
      <c r="D15" s="83" t="s">
        <v>91</v>
      </c>
      <c r="E15" s="115" t="s">
        <v>47</v>
      </c>
      <c r="F15" s="93" t="s">
        <v>104</v>
      </c>
      <c r="G15" s="119" t="str">
        <f>IF(F15="","",IF((OR(F15=data_validation!B$1,F15=data_validation!B$2,F15=data_validation!B$5,F15=data_validation!B$6,F15=data_validation!B$15,F15=data_validation!B$17)),"Indicate Date","N/A"))</f>
        <v>N/A</v>
      </c>
      <c r="H15" s="120">
        <v>45428</v>
      </c>
      <c r="I15" s="93">
        <v>45432</v>
      </c>
      <c r="J15" s="83" t="s">
        <v>88</v>
      </c>
      <c r="K15" s="105">
        <f t="shared" si="0"/>
        <v>12500</v>
      </c>
      <c r="L15" s="105">
        <v>12500</v>
      </c>
      <c r="M15" s="83"/>
      <c r="N15" s="106" t="s">
        <v>103</v>
      </c>
      <c r="O15" s="108"/>
      <c r="P15" s="109"/>
      <c r="Q15" s="109"/>
      <c r="R15" s="109"/>
      <c r="S15" s="109"/>
      <c r="T15" s="109"/>
      <c r="U15" s="109"/>
      <c r="V15" s="109"/>
      <c r="W15" s="109"/>
      <c r="X15" s="109"/>
      <c r="Y15" s="109"/>
      <c r="Z15" s="109"/>
      <c r="AA15" s="109"/>
      <c r="AB15" s="109"/>
      <c r="AC15" s="110"/>
      <c r="AD15" s="87"/>
      <c r="AE15" s="87"/>
      <c r="AF15" s="89"/>
      <c r="AG15" s="87"/>
      <c r="AH15" s="109"/>
      <c r="AI15" s="109"/>
      <c r="AJ15" s="109"/>
      <c r="AK15" s="109"/>
      <c r="AL15" s="109"/>
      <c r="AM15" s="109"/>
      <c r="AN15" s="109"/>
      <c r="AO15" s="109"/>
      <c r="AP15" s="110"/>
      <c r="AQ15" s="111"/>
    </row>
    <row r="16" spans="1:43" s="136" customFormat="1" ht="63.6" customHeight="1">
      <c r="A16" s="123" t="s">
        <v>100</v>
      </c>
      <c r="B16" s="107" t="s">
        <v>129</v>
      </c>
      <c r="C16" s="124" t="s">
        <v>130</v>
      </c>
      <c r="D16" s="124" t="s">
        <v>91</v>
      </c>
      <c r="E16" s="125" t="s">
        <v>47</v>
      </c>
      <c r="F16" s="126" t="s">
        <v>104</v>
      </c>
      <c r="G16" s="127" t="str">
        <f>IF(F16="","",IF((OR(F16=data_validation!B$1,F16=data_validation!B$2,F16=data_validation!B$5,F16=data_validation!B$6,F16=data_validation!B$15,F16=data_validation!B$17)),"Indicate Date","N/A"))</f>
        <v>N/A</v>
      </c>
      <c r="H16" s="128">
        <v>45561</v>
      </c>
      <c r="I16" s="126">
        <v>45564</v>
      </c>
      <c r="J16" s="124" t="s">
        <v>88</v>
      </c>
      <c r="K16" s="129">
        <f t="shared" si="0"/>
        <v>116400</v>
      </c>
      <c r="L16" s="129">
        <v>116400</v>
      </c>
      <c r="M16" s="124"/>
      <c r="N16" s="121" t="s">
        <v>131</v>
      </c>
      <c r="O16" s="130"/>
      <c r="P16" s="131"/>
      <c r="Q16" s="131"/>
      <c r="R16" s="131"/>
      <c r="S16" s="131"/>
      <c r="T16" s="131"/>
      <c r="U16" s="131"/>
      <c r="V16" s="131"/>
      <c r="W16" s="131"/>
      <c r="X16" s="131"/>
      <c r="Y16" s="131"/>
      <c r="Z16" s="131"/>
      <c r="AA16" s="131"/>
      <c r="AB16" s="131"/>
      <c r="AC16" s="132"/>
      <c r="AD16" s="133"/>
      <c r="AE16" s="133"/>
      <c r="AF16" s="134"/>
      <c r="AG16" s="133"/>
      <c r="AH16" s="131"/>
      <c r="AI16" s="131"/>
      <c r="AJ16" s="131"/>
      <c r="AK16" s="131"/>
      <c r="AL16" s="131"/>
      <c r="AM16" s="131"/>
      <c r="AN16" s="131"/>
      <c r="AO16" s="131"/>
      <c r="AP16" s="132"/>
      <c r="AQ16" s="135"/>
    </row>
    <row r="17" spans="1:43" s="112" customFormat="1" ht="52.2" customHeight="1">
      <c r="A17" s="92" t="s">
        <v>100</v>
      </c>
      <c r="B17" s="107" t="s">
        <v>132</v>
      </c>
      <c r="C17" s="124" t="s">
        <v>133</v>
      </c>
      <c r="D17" s="83" t="s">
        <v>91</v>
      </c>
      <c r="E17" s="115" t="s">
        <v>47</v>
      </c>
      <c r="F17" s="93" t="s">
        <v>104</v>
      </c>
      <c r="G17" s="119" t="str">
        <f>IF(F17="","",IF((OR(F17=data_validation!B$1,F17=data_validation!B$2,F17=data_validation!B$5,F17=data_validation!B$6,F17=data_validation!B$15,F17=data_validation!B$17)),"Indicate Date","N/A"))</f>
        <v>N/A</v>
      </c>
      <c r="H17" s="120">
        <v>45490</v>
      </c>
      <c r="I17" s="93">
        <v>45491</v>
      </c>
      <c r="J17" s="83" t="s">
        <v>88</v>
      </c>
      <c r="K17" s="105">
        <f t="shared" si="0"/>
        <v>8450</v>
      </c>
      <c r="L17" s="105">
        <v>8450</v>
      </c>
      <c r="M17" s="83"/>
      <c r="N17" s="121" t="s">
        <v>134</v>
      </c>
      <c r="O17" s="108"/>
      <c r="P17" s="109"/>
      <c r="Q17" s="109"/>
      <c r="R17" s="109"/>
      <c r="S17" s="109"/>
      <c r="T17" s="109"/>
      <c r="U17" s="109"/>
      <c r="V17" s="109"/>
      <c r="W17" s="109"/>
      <c r="X17" s="109"/>
      <c r="Y17" s="109"/>
      <c r="Z17" s="109"/>
      <c r="AA17" s="109"/>
      <c r="AB17" s="109"/>
      <c r="AC17" s="110"/>
      <c r="AD17" s="87"/>
      <c r="AE17" s="87"/>
      <c r="AF17" s="89"/>
      <c r="AG17" s="87"/>
      <c r="AH17" s="109"/>
      <c r="AI17" s="109"/>
      <c r="AJ17" s="109"/>
      <c r="AK17" s="109"/>
      <c r="AL17" s="109"/>
      <c r="AM17" s="109"/>
      <c r="AN17" s="109"/>
      <c r="AO17" s="109"/>
      <c r="AP17" s="110"/>
      <c r="AQ17" s="111"/>
    </row>
    <row r="18" spans="1:43" s="112" customFormat="1" ht="52.2" customHeight="1">
      <c r="A18" s="92" t="s">
        <v>100</v>
      </c>
      <c r="B18" s="107" t="s">
        <v>135</v>
      </c>
      <c r="C18" s="124" t="s">
        <v>105</v>
      </c>
      <c r="D18" s="83" t="s">
        <v>91</v>
      </c>
      <c r="E18" s="115" t="s">
        <v>47</v>
      </c>
      <c r="F18" s="93" t="s">
        <v>104</v>
      </c>
      <c r="G18" s="119" t="str">
        <f>IF(F18="","",IF((OR(F18=data_validation!B$1,F18=data_validation!B$2,F18=data_validation!B$5,F18=data_validation!B$6,F18=data_validation!B$15,F18=data_validation!B$17)),"Indicate Date","N/A"))</f>
        <v>N/A</v>
      </c>
      <c r="H18" s="120">
        <v>45344</v>
      </c>
      <c r="I18" s="93">
        <v>45348</v>
      </c>
      <c r="J18" s="83" t="s">
        <v>88</v>
      </c>
      <c r="K18" s="105">
        <f t="shared" si="0"/>
        <v>49000</v>
      </c>
      <c r="L18" s="105">
        <v>49000</v>
      </c>
      <c r="M18" s="83"/>
      <c r="N18" s="121" t="s">
        <v>136</v>
      </c>
      <c r="O18" s="108"/>
      <c r="P18" s="109"/>
      <c r="Q18" s="109"/>
      <c r="R18" s="109"/>
      <c r="S18" s="109"/>
      <c r="T18" s="109"/>
      <c r="U18" s="109"/>
      <c r="V18" s="109"/>
      <c r="W18" s="109"/>
      <c r="X18" s="109"/>
      <c r="Y18" s="109"/>
      <c r="Z18" s="109"/>
      <c r="AA18" s="109"/>
      <c r="AB18" s="109"/>
      <c r="AC18" s="110"/>
      <c r="AD18" s="87"/>
      <c r="AE18" s="87"/>
      <c r="AF18" s="89"/>
      <c r="AG18" s="87"/>
      <c r="AH18" s="109"/>
      <c r="AI18" s="109"/>
      <c r="AJ18" s="109"/>
      <c r="AK18" s="109"/>
      <c r="AL18" s="109"/>
      <c r="AM18" s="109"/>
      <c r="AN18" s="109"/>
      <c r="AO18" s="109"/>
      <c r="AP18" s="110"/>
      <c r="AQ18" s="111"/>
    </row>
    <row r="19" spans="1:43" s="112" customFormat="1" ht="52.2" customHeight="1">
      <c r="A19" s="92" t="s">
        <v>100</v>
      </c>
      <c r="B19" s="107" t="s">
        <v>137</v>
      </c>
      <c r="C19" s="124" t="s">
        <v>133</v>
      </c>
      <c r="D19" s="83" t="s">
        <v>91</v>
      </c>
      <c r="E19" s="115" t="s">
        <v>47</v>
      </c>
      <c r="F19" s="93" t="s">
        <v>104</v>
      </c>
      <c r="G19" s="119" t="str">
        <f>IF(F19="","",IF((OR(F19=data_validation!B$1,F19=data_validation!B$2,F19=data_validation!B$5,F19=data_validation!B$6,F19=data_validation!B$15,F19=data_validation!B$17)),"Indicate Date","N/A"))</f>
        <v>N/A</v>
      </c>
      <c r="H19" s="120">
        <v>45446</v>
      </c>
      <c r="I19" s="93">
        <v>45449</v>
      </c>
      <c r="J19" s="83" t="s">
        <v>88</v>
      </c>
      <c r="K19" s="105">
        <f t="shared" si="0"/>
        <v>49400</v>
      </c>
      <c r="L19" s="105">
        <v>49400</v>
      </c>
      <c r="M19" s="83"/>
      <c r="N19" s="121" t="s">
        <v>103</v>
      </c>
      <c r="O19" s="108"/>
      <c r="P19" s="109"/>
      <c r="Q19" s="109"/>
      <c r="R19" s="109"/>
      <c r="S19" s="109"/>
      <c r="T19" s="109"/>
      <c r="U19" s="109"/>
      <c r="V19" s="109"/>
      <c r="W19" s="109"/>
      <c r="X19" s="109"/>
      <c r="Y19" s="109"/>
      <c r="Z19" s="109"/>
      <c r="AA19" s="109"/>
      <c r="AB19" s="109"/>
      <c r="AC19" s="110"/>
      <c r="AD19" s="87"/>
      <c r="AE19" s="87"/>
      <c r="AF19" s="89"/>
      <c r="AG19" s="87"/>
      <c r="AH19" s="109"/>
      <c r="AI19" s="109"/>
      <c r="AJ19" s="109"/>
      <c r="AK19" s="109"/>
      <c r="AL19" s="109"/>
      <c r="AM19" s="109"/>
      <c r="AN19" s="109"/>
      <c r="AO19" s="109"/>
      <c r="AP19" s="110"/>
      <c r="AQ19" s="111"/>
    </row>
    <row r="20" spans="1:43" s="112" customFormat="1" ht="45.6" customHeight="1">
      <c r="A20" s="92" t="s">
        <v>100</v>
      </c>
      <c r="B20" s="107" t="s">
        <v>138</v>
      </c>
      <c r="C20" s="124" t="s">
        <v>105</v>
      </c>
      <c r="D20" s="83" t="s">
        <v>91</v>
      </c>
      <c r="E20" s="115" t="s">
        <v>47</v>
      </c>
      <c r="F20" s="93" t="s">
        <v>104</v>
      </c>
      <c r="G20" s="119" t="str">
        <f>IF(F20="","",IF((OR(F20=data_validation!B$1,F20=data_validation!B$2,F20=data_validation!B$5,F20=data_validation!B$6,F20=data_validation!B$15,F20=data_validation!B$17)),"Indicate Date","N/A"))</f>
        <v>N/A</v>
      </c>
      <c r="H20" s="120">
        <v>45388</v>
      </c>
      <c r="I20" s="93">
        <v>45392</v>
      </c>
      <c r="J20" s="83" t="s">
        <v>88</v>
      </c>
      <c r="K20" s="105">
        <f t="shared" si="0"/>
        <v>29300</v>
      </c>
      <c r="L20" s="105">
        <v>29300</v>
      </c>
      <c r="M20" s="83"/>
      <c r="N20" s="121" t="s">
        <v>103</v>
      </c>
      <c r="O20" s="108"/>
      <c r="P20" s="109"/>
      <c r="Q20" s="109"/>
      <c r="R20" s="109"/>
      <c r="S20" s="109"/>
      <c r="T20" s="109"/>
      <c r="U20" s="109"/>
      <c r="V20" s="109"/>
      <c r="W20" s="109"/>
      <c r="X20" s="109"/>
      <c r="Y20" s="109"/>
      <c r="Z20" s="109"/>
      <c r="AA20" s="109"/>
      <c r="AB20" s="109"/>
      <c r="AC20" s="110"/>
      <c r="AD20" s="87"/>
      <c r="AE20" s="87"/>
      <c r="AF20" s="89"/>
      <c r="AG20" s="87"/>
      <c r="AH20" s="109"/>
      <c r="AI20" s="109"/>
      <c r="AJ20" s="109"/>
      <c r="AK20" s="109"/>
      <c r="AL20" s="109"/>
      <c r="AM20" s="109"/>
      <c r="AN20" s="109"/>
      <c r="AO20" s="109"/>
      <c r="AP20" s="110"/>
      <c r="AQ20" s="111"/>
    </row>
    <row r="21" spans="1:43" s="112" customFormat="1" ht="45.6" customHeight="1">
      <c r="A21" s="92" t="s">
        <v>100</v>
      </c>
      <c r="B21" s="107" t="s">
        <v>139</v>
      </c>
      <c r="C21" s="124" t="s">
        <v>107</v>
      </c>
      <c r="D21" s="83" t="s">
        <v>91</v>
      </c>
      <c r="E21" s="115" t="s">
        <v>47</v>
      </c>
      <c r="F21" s="93" t="s">
        <v>104</v>
      </c>
      <c r="G21" s="119" t="s">
        <v>104</v>
      </c>
      <c r="H21" s="120">
        <v>45516</v>
      </c>
      <c r="I21" s="93">
        <v>45519</v>
      </c>
      <c r="J21" s="83" t="s">
        <v>88</v>
      </c>
      <c r="K21" s="105">
        <f t="shared" si="0"/>
        <v>49500</v>
      </c>
      <c r="L21" s="105">
        <v>49500</v>
      </c>
      <c r="M21" s="83"/>
      <c r="N21" s="121" t="s">
        <v>140</v>
      </c>
      <c r="O21" s="108"/>
      <c r="P21" s="109"/>
      <c r="Q21" s="109"/>
      <c r="R21" s="109"/>
      <c r="S21" s="109"/>
      <c r="T21" s="109"/>
      <c r="U21" s="109"/>
      <c r="V21" s="109"/>
      <c r="W21" s="109"/>
      <c r="X21" s="109"/>
      <c r="Y21" s="109"/>
      <c r="Z21" s="109"/>
      <c r="AA21" s="109"/>
      <c r="AB21" s="109"/>
      <c r="AC21" s="110"/>
      <c r="AD21" s="87"/>
      <c r="AE21" s="87"/>
      <c r="AF21" s="89"/>
      <c r="AG21" s="87"/>
      <c r="AH21" s="109"/>
      <c r="AI21" s="109"/>
      <c r="AJ21" s="109"/>
      <c r="AK21" s="109"/>
      <c r="AL21" s="109"/>
      <c r="AM21" s="109"/>
      <c r="AN21" s="109"/>
      <c r="AO21" s="109"/>
      <c r="AP21" s="110"/>
      <c r="AQ21" s="111"/>
    </row>
    <row r="22" spans="1:43" s="112" customFormat="1" ht="45.6" customHeight="1">
      <c r="A22" s="92" t="s">
        <v>166</v>
      </c>
      <c r="B22" s="107" t="s">
        <v>141</v>
      </c>
      <c r="C22" s="124" t="s">
        <v>105</v>
      </c>
      <c r="D22" s="83" t="s">
        <v>91</v>
      </c>
      <c r="E22" s="115" t="s">
        <v>47</v>
      </c>
      <c r="F22" s="93" t="s">
        <v>104</v>
      </c>
      <c r="G22" s="119" t="s">
        <v>104</v>
      </c>
      <c r="H22" s="120">
        <v>45446</v>
      </c>
      <c r="I22" s="93">
        <v>45448</v>
      </c>
      <c r="J22" s="83" t="s">
        <v>88</v>
      </c>
      <c r="K22" s="105">
        <f t="shared" si="0"/>
        <v>1750</v>
      </c>
      <c r="L22" s="105">
        <v>1750</v>
      </c>
      <c r="M22" s="83"/>
      <c r="N22" s="121" t="s">
        <v>142</v>
      </c>
      <c r="O22" s="108"/>
      <c r="P22" s="109"/>
      <c r="Q22" s="109"/>
      <c r="R22" s="109"/>
      <c r="S22" s="109"/>
      <c r="T22" s="109"/>
      <c r="U22" s="109"/>
      <c r="V22" s="109"/>
      <c r="W22" s="109"/>
      <c r="X22" s="109"/>
      <c r="Y22" s="109"/>
      <c r="Z22" s="109"/>
      <c r="AA22" s="109"/>
      <c r="AB22" s="109"/>
      <c r="AC22" s="110"/>
      <c r="AD22" s="87"/>
      <c r="AE22" s="87"/>
      <c r="AF22" s="89"/>
      <c r="AG22" s="87"/>
      <c r="AH22" s="109"/>
      <c r="AI22" s="109"/>
      <c r="AJ22" s="109"/>
      <c r="AK22" s="109"/>
      <c r="AL22" s="109"/>
      <c r="AM22" s="109"/>
      <c r="AN22" s="109"/>
      <c r="AO22" s="109"/>
      <c r="AP22" s="110"/>
      <c r="AQ22" s="111"/>
    </row>
    <row r="23" spans="1:43" s="112" customFormat="1" ht="45.6" customHeight="1">
      <c r="A23" s="92" t="s">
        <v>100</v>
      </c>
      <c r="B23" s="107" t="s">
        <v>143</v>
      </c>
      <c r="C23" s="124" t="s">
        <v>144</v>
      </c>
      <c r="D23" s="83" t="s">
        <v>91</v>
      </c>
      <c r="E23" s="115" t="s">
        <v>47</v>
      </c>
      <c r="F23" s="93" t="s">
        <v>104</v>
      </c>
      <c r="G23" s="119" t="s">
        <v>104</v>
      </c>
      <c r="H23" s="120">
        <v>45491</v>
      </c>
      <c r="I23" s="93">
        <v>45495</v>
      </c>
      <c r="J23" s="83" t="s">
        <v>88</v>
      </c>
      <c r="K23" s="105">
        <f t="shared" si="0"/>
        <v>37344</v>
      </c>
      <c r="L23" s="105">
        <v>37344</v>
      </c>
      <c r="M23" s="83"/>
      <c r="N23" s="121" t="s">
        <v>145</v>
      </c>
      <c r="O23" s="108"/>
      <c r="P23" s="109"/>
      <c r="Q23" s="109"/>
      <c r="R23" s="109"/>
      <c r="S23" s="109"/>
      <c r="T23" s="109"/>
      <c r="U23" s="109"/>
      <c r="V23" s="109"/>
      <c r="W23" s="109"/>
      <c r="X23" s="109"/>
      <c r="Y23" s="109"/>
      <c r="Z23" s="109"/>
      <c r="AA23" s="109"/>
      <c r="AB23" s="109"/>
      <c r="AC23" s="110"/>
      <c r="AD23" s="87"/>
      <c r="AE23" s="87"/>
      <c r="AF23" s="89"/>
      <c r="AG23" s="87"/>
      <c r="AH23" s="109"/>
      <c r="AI23" s="109"/>
      <c r="AJ23" s="109"/>
      <c r="AK23" s="109"/>
      <c r="AL23" s="109"/>
      <c r="AM23" s="109"/>
      <c r="AN23" s="109"/>
      <c r="AO23" s="109"/>
      <c r="AP23" s="110"/>
      <c r="AQ23" s="111"/>
    </row>
    <row r="24" spans="1:43" s="112" customFormat="1" ht="45.6" customHeight="1">
      <c r="A24" s="92" t="s">
        <v>100</v>
      </c>
      <c r="B24" s="107" t="s">
        <v>146</v>
      </c>
      <c r="C24" s="124" t="s">
        <v>107</v>
      </c>
      <c r="D24" s="83" t="s">
        <v>91</v>
      </c>
      <c r="E24" s="115" t="s">
        <v>47</v>
      </c>
      <c r="F24" s="93" t="s">
        <v>104</v>
      </c>
      <c r="G24" s="119" t="s">
        <v>104</v>
      </c>
      <c r="H24" s="120">
        <v>45552</v>
      </c>
      <c r="I24" s="93">
        <v>45555</v>
      </c>
      <c r="J24" s="83" t="s">
        <v>88</v>
      </c>
      <c r="K24" s="105">
        <f t="shared" si="0"/>
        <v>238500</v>
      </c>
      <c r="L24" s="105">
        <v>238500</v>
      </c>
      <c r="M24" s="83"/>
      <c r="N24" s="121" t="s">
        <v>147</v>
      </c>
      <c r="O24" s="108"/>
      <c r="P24" s="109"/>
      <c r="Q24" s="109"/>
      <c r="R24" s="109"/>
      <c r="S24" s="109"/>
      <c r="T24" s="109"/>
      <c r="U24" s="109"/>
      <c r="V24" s="109"/>
      <c r="W24" s="109"/>
      <c r="X24" s="109"/>
      <c r="Y24" s="109"/>
      <c r="Z24" s="109"/>
      <c r="AA24" s="109"/>
      <c r="AB24" s="109"/>
      <c r="AC24" s="110"/>
      <c r="AD24" s="87"/>
      <c r="AE24" s="87"/>
      <c r="AF24" s="89"/>
      <c r="AG24" s="87"/>
      <c r="AH24" s="109"/>
      <c r="AI24" s="109"/>
      <c r="AJ24" s="109"/>
      <c r="AK24" s="109"/>
      <c r="AL24" s="109"/>
      <c r="AM24" s="109"/>
      <c r="AN24" s="109"/>
      <c r="AO24" s="109"/>
      <c r="AP24" s="110"/>
      <c r="AQ24" s="111"/>
    </row>
    <row r="25" spans="1:43" s="112" customFormat="1" ht="45.6" customHeight="1">
      <c r="A25" s="92" t="s">
        <v>100</v>
      </c>
      <c r="B25" s="107" t="s">
        <v>148</v>
      </c>
      <c r="C25" s="124" t="s">
        <v>107</v>
      </c>
      <c r="D25" s="83" t="s">
        <v>91</v>
      </c>
      <c r="E25" s="115" t="s">
        <v>47</v>
      </c>
      <c r="F25" s="93" t="s">
        <v>104</v>
      </c>
      <c r="G25" s="119" t="s">
        <v>104</v>
      </c>
      <c r="H25" s="120">
        <v>45499</v>
      </c>
      <c r="I25" s="93">
        <v>45502</v>
      </c>
      <c r="J25" s="83" t="s">
        <v>88</v>
      </c>
      <c r="K25" s="105">
        <f t="shared" si="0"/>
        <v>45000</v>
      </c>
      <c r="L25" s="105">
        <v>45000</v>
      </c>
      <c r="M25" s="83"/>
      <c r="N25" s="121" t="s">
        <v>149</v>
      </c>
      <c r="O25" s="108"/>
      <c r="P25" s="109"/>
      <c r="Q25" s="109"/>
      <c r="R25" s="109"/>
      <c r="S25" s="109"/>
      <c r="T25" s="109"/>
      <c r="U25" s="109"/>
      <c r="V25" s="109"/>
      <c r="W25" s="109"/>
      <c r="X25" s="109"/>
      <c r="Y25" s="109"/>
      <c r="Z25" s="109"/>
      <c r="AA25" s="109"/>
      <c r="AB25" s="109"/>
      <c r="AC25" s="110"/>
      <c r="AD25" s="87"/>
      <c r="AE25" s="87"/>
      <c r="AF25" s="89"/>
      <c r="AG25" s="87"/>
      <c r="AH25" s="109"/>
      <c r="AI25" s="109"/>
      <c r="AJ25" s="109"/>
      <c r="AK25" s="109"/>
      <c r="AL25" s="109"/>
      <c r="AM25" s="109"/>
      <c r="AN25" s="109"/>
      <c r="AO25" s="109"/>
      <c r="AP25" s="110"/>
      <c r="AQ25" s="111"/>
    </row>
    <row r="26" spans="1:43" s="112" customFormat="1" ht="45.6" customHeight="1">
      <c r="A26" s="92" t="s">
        <v>100</v>
      </c>
      <c r="B26" s="107" t="s">
        <v>150</v>
      </c>
      <c r="C26" s="124" t="s">
        <v>107</v>
      </c>
      <c r="D26" s="83" t="s">
        <v>91</v>
      </c>
      <c r="E26" s="115" t="s">
        <v>47</v>
      </c>
      <c r="F26" s="93" t="s">
        <v>104</v>
      </c>
      <c r="G26" s="119" t="s">
        <v>104</v>
      </c>
      <c r="H26" s="120">
        <v>45523</v>
      </c>
      <c r="I26" s="93">
        <v>45526</v>
      </c>
      <c r="J26" s="83" t="s">
        <v>88</v>
      </c>
      <c r="K26" s="105">
        <f t="shared" si="0"/>
        <v>205550</v>
      </c>
      <c r="L26" s="105">
        <v>205550</v>
      </c>
      <c r="M26" s="83"/>
      <c r="N26" s="121" t="s">
        <v>151</v>
      </c>
      <c r="O26" s="108"/>
      <c r="P26" s="109"/>
      <c r="Q26" s="109"/>
      <c r="R26" s="109"/>
      <c r="S26" s="109"/>
      <c r="T26" s="109"/>
      <c r="U26" s="109"/>
      <c r="V26" s="109"/>
      <c r="W26" s="109"/>
      <c r="X26" s="109"/>
      <c r="Y26" s="109"/>
      <c r="Z26" s="109"/>
      <c r="AA26" s="109"/>
      <c r="AB26" s="109"/>
      <c r="AC26" s="110"/>
      <c r="AD26" s="87"/>
      <c r="AE26" s="87"/>
      <c r="AF26" s="89"/>
      <c r="AG26" s="87"/>
      <c r="AH26" s="109"/>
      <c r="AI26" s="109"/>
      <c r="AJ26" s="109"/>
      <c r="AK26" s="109"/>
      <c r="AL26" s="109"/>
      <c r="AM26" s="109"/>
      <c r="AN26" s="109"/>
      <c r="AO26" s="109"/>
      <c r="AP26" s="110"/>
      <c r="AQ26" s="111"/>
    </row>
    <row r="27" spans="1:43" s="112" customFormat="1" ht="45.6" customHeight="1">
      <c r="A27" s="92" t="s">
        <v>100</v>
      </c>
      <c r="B27" s="107" t="s">
        <v>152</v>
      </c>
      <c r="C27" s="124" t="s">
        <v>133</v>
      </c>
      <c r="D27" s="83" t="s">
        <v>91</v>
      </c>
      <c r="E27" s="115" t="s">
        <v>47</v>
      </c>
      <c r="F27" s="93" t="s">
        <v>104</v>
      </c>
      <c r="G27" s="119" t="s">
        <v>104</v>
      </c>
      <c r="H27" s="120">
        <v>45485</v>
      </c>
      <c r="I27" s="93">
        <v>45488</v>
      </c>
      <c r="J27" s="83" t="s">
        <v>88</v>
      </c>
      <c r="K27" s="105">
        <f t="shared" si="0"/>
        <v>44350</v>
      </c>
      <c r="L27" s="105">
        <v>44350</v>
      </c>
      <c r="M27" s="83"/>
      <c r="N27" s="121" t="s">
        <v>103</v>
      </c>
      <c r="O27" s="108"/>
      <c r="P27" s="109"/>
      <c r="Q27" s="109"/>
      <c r="R27" s="109"/>
      <c r="S27" s="109"/>
      <c r="T27" s="109"/>
      <c r="U27" s="109"/>
      <c r="V27" s="109"/>
      <c r="W27" s="109"/>
      <c r="X27" s="109"/>
      <c r="Y27" s="109"/>
      <c r="Z27" s="109"/>
      <c r="AA27" s="109"/>
      <c r="AB27" s="109"/>
      <c r="AC27" s="110"/>
      <c r="AD27" s="87"/>
      <c r="AE27" s="87"/>
      <c r="AF27" s="89"/>
      <c r="AG27" s="87"/>
      <c r="AH27" s="109"/>
      <c r="AI27" s="109"/>
      <c r="AJ27" s="109"/>
      <c r="AK27" s="109"/>
      <c r="AL27" s="109"/>
      <c r="AM27" s="109"/>
      <c r="AN27" s="109"/>
      <c r="AO27" s="109"/>
      <c r="AP27" s="110"/>
      <c r="AQ27" s="111"/>
    </row>
    <row r="28" spans="1:43" s="112" customFormat="1" ht="45.6" customHeight="1">
      <c r="A28" s="92" t="s">
        <v>100</v>
      </c>
      <c r="B28" s="107" t="s">
        <v>153</v>
      </c>
      <c r="C28" s="124" t="s">
        <v>154</v>
      </c>
      <c r="D28" s="83" t="s">
        <v>91</v>
      </c>
      <c r="E28" s="115" t="s">
        <v>47</v>
      </c>
      <c r="F28" s="93" t="s">
        <v>104</v>
      </c>
      <c r="G28" s="119" t="s">
        <v>104</v>
      </c>
      <c r="H28" s="120">
        <v>45328</v>
      </c>
      <c r="I28" s="93">
        <v>45331</v>
      </c>
      <c r="J28" s="83" t="s">
        <v>88</v>
      </c>
      <c r="K28" s="105">
        <f t="shared" si="0"/>
        <v>329961</v>
      </c>
      <c r="L28" s="105">
        <v>329961</v>
      </c>
      <c r="M28" s="83"/>
      <c r="N28" s="121" t="s">
        <v>155</v>
      </c>
      <c r="O28" s="108"/>
      <c r="P28" s="109"/>
      <c r="Q28" s="109"/>
      <c r="R28" s="109"/>
      <c r="S28" s="109"/>
      <c r="T28" s="109"/>
      <c r="U28" s="109"/>
      <c r="V28" s="109"/>
      <c r="W28" s="109"/>
      <c r="X28" s="109"/>
      <c r="Y28" s="109"/>
      <c r="Z28" s="109"/>
      <c r="AA28" s="109"/>
      <c r="AB28" s="109"/>
      <c r="AC28" s="110"/>
      <c r="AD28" s="87"/>
      <c r="AE28" s="87"/>
      <c r="AF28" s="89"/>
      <c r="AG28" s="87"/>
      <c r="AH28" s="109"/>
      <c r="AI28" s="109"/>
      <c r="AJ28" s="109"/>
      <c r="AK28" s="109"/>
      <c r="AL28" s="109"/>
      <c r="AM28" s="109"/>
      <c r="AN28" s="109"/>
      <c r="AO28" s="109"/>
      <c r="AP28" s="110"/>
      <c r="AQ28" s="111"/>
    </row>
    <row r="29" spans="1:43" s="112" customFormat="1" ht="45.6" customHeight="1">
      <c r="A29" s="92" t="s">
        <v>100</v>
      </c>
      <c r="B29" s="107" t="s">
        <v>157</v>
      </c>
      <c r="C29" s="124" t="s">
        <v>156</v>
      </c>
      <c r="D29" s="83" t="s">
        <v>91</v>
      </c>
      <c r="E29" s="115" t="s">
        <v>47</v>
      </c>
      <c r="F29" s="93" t="s">
        <v>104</v>
      </c>
      <c r="G29" s="119" t="s">
        <v>104</v>
      </c>
      <c r="H29" s="120">
        <v>45450</v>
      </c>
      <c r="I29" s="93">
        <v>45453</v>
      </c>
      <c r="J29" s="83" t="s">
        <v>88</v>
      </c>
      <c r="K29" s="105">
        <f t="shared" si="0"/>
        <v>48450</v>
      </c>
      <c r="L29" s="105">
        <v>48450</v>
      </c>
      <c r="M29" s="83"/>
      <c r="N29" s="121" t="s">
        <v>158</v>
      </c>
      <c r="O29" s="108"/>
      <c r="P29" s="109"/>
      <c r="Q29" s="109"/>
      <c r="R29" s="109"/>
      <c r="S29" s="109"/>
      <c r="T29" s="109"/>
      <c r="U29" s="109"/>
      <c r="V29" s="109"/>
      <c r="W29" s="109"/>
      <c r="X29" s="109"/>
      <c r="Y29" s="109"/>
      <c r="Z29" s="109"/>
      <c r="AA29" s="109"/>
      <c r="AB29" s="109"/>
      <c r="AC29" s="110"/>
      <c r="AD29" s="87"/>
      <c r="AE29" s="87"/>
      <c r="AF29" s="89"/>
      <c r="AG29" s="87"/>
      <c r="AH29" s="109"/>
      <c r="AI29" s="109"/>
      <c r="AJ29" s="109"/>
      <c r="AK29" s="109"/>
      <c r="AL29" s="109"/>
      <c r="AM29" s="109"/>
      <c r="AN29" s="109"/>
      <c r="AO29" s="109"/>
      <c r="AP29" s="110"/>
      <c r="AQ29" s="111"/>
    </row>
    <row r="30" spans="1:43" s="112" customFormat="1" ht="45.6" customHeight="1">
      <c r="A30" s="92" t="s">
        <v>100</v>
      </c>
      <c r="B30" s="107" t="s">
        <v>159</v>
      </c>
      <c r="C30" s="124" t="s">
        <v>105</v>
      </c>
      <c r="D30" s="83" t="s">
        <v>91</v>
      </c>
      <c r="E30" s="115" t="s">
        <v>47</v>
      </c>
      <c r="F30" s="93" t="s">
        <v>104</v>
      </c>
      <c r="G30" s="119" t="s">
        <v>104</v>
      </c>
      <c r="H30" s="120">
        <v>45373</v>
      </c>
      <c r="I30" s="93">
        <v>45376</v>
      </c>
      <c r="J30" s="83" t="s">
        <v>88</v>
      </c>
      <c r="K30" s="105">
        <f t="shared" si="0"/>
        <v>960000</v>
      </c>
      <c r="L30" s="105">
        <v>960000</v>
      </c>
      <c r="M30" s="83"/>
      <c r="N30" s="121" t="s">
        <v>160</v>
      </c>
      <c r="O30" s="108"/>
      <c r="P30" s="109"/>
      <c r="Q30" s="109"/>
      <c r="R30" s="109"/>
      <c r="S30" s="109"/>
      <c r="T30" s="109"/>
      <c r="U30" s="109"/>
      <c r="V30" s="109"/>
      <c r="W30" s="109"/>
      <c r="X30" s="109"/>
      <c r="Y30" s="109"/>
      <c r="Z30" s="109"/>
      <c r="AA30" s="109"/>
      <c r="AB30" s="109"/>
      <c r="AC30" s="110"/>
      <c r="AD30" s="87"/>
      <c r="AE30" s="87"/>
      <c r="AF30" s="89"/>
      <c r="AG30" s="87"/>
      <c r="AH30" s="109"/>
      <c r="AI30" s="109"/>
      <c r="AJ30" s="109"/>
      <c r="AK30" s="109"/>
      <c r="AL30" s="109"/>
      <c r="AM30" s="109"/>
      <c r="AN30" s="109"/>
      <c r="AO30" s="109"/>
      <c r="AP30" s="110"/>
      <c r="AQ30" s="111"/>
    </row>
    <row r="31" spans="1:43" s="112" customFormat="1" ht="45.6" customHeight="1">
      <c r="A31" s="92" t="s">
        <v>100</v>
      </c>
      <c r="B31" s="107" t="s">
        <v>161</v>
      </c>
      <c r="C31" s="124" t="s">
        <v>162</v>
      </c>
      <c r="D31" s="83" t="s">
        <v>91</v>
      </c>
      <c r="E31" s="115" t="s">
        <v>47</v>
      </c>
      <c r="F31" s="93" t="s">
        <v>104</v>
      </c>
      <c r="G31" s="119" t="s">
        <v>104</v>
      </c>
      <c r="H31" s="120">
        <v>45457</v>
      </c>
      <c r="I31" s="93">
        <v>45460</v>
      </c>
      <c r="J31" s="83" t="s">
        <v>88</v>
      </c>
      <c r="K31" s="105">
        <f t="shared" si="0"/>
        <v>45000</v>
      </c>
      <c r="L31" s="105">
        <v>45000</v>
      </c>
      <c r="M31" s="83"/>
      <c r="N31" s="121" t="s">
        <v>149</v>
      </c>
      <c r="O31" s="108"/>
      <c r="P31" s="109"/>
      <c r="Q31" s="109"/>
      <c r="R31" s="109"/>
      <c r="S31" s="109"/>
      <c r="T31" s="109"/>
      <c r="U31" s="109"/>
      <c r="V31" s="109"/>
      <c r="W31" s="109"/>
      <c r="X31" s="109"/>
      <c r="Y31" s="109"/>
      <c r="Z31" s="109"/>
      <c r="AA31" s="109"/>
      <c r="AB31" s="109"/>
      <c r="AC31" s="110"/>
      <c r="AD31" s="87"/>
      <c r="AE31" s="87"/>
      <c r="AF31" s="89"/>
      <c r="AG31" s="87"/>
      <c r="AH31" s="109"/>
      <c r="AI31" s="109"/>
      <c r="AJ31" s="109"/>
      <c r="AK31" s="109"/>
      <c r="AL31" s="109"/>
      <c r="AM31" s="109"/>
      <c r="AN31" s="109"/>
      <c r="AO31" s="109"/>
      <c r="AP31" s="110"/>
      <c r="AQ31" s="111"/>
    </row>
    <row r="32" spans="1:43" s="112" customFormat="1" ht="62.4" customHeight="1">
      <c r="A32" s="92" t="s">
        <v>100</v>
      </c>
      <c r="B32" s="107" t="s">
        <v>163</v>
      </c>
      <c r="C32" s="124" t="s">
        <v>144</v>
      </c>
      <c r="D32" s="83" t="s">
        <v>91</v>
      </c>
      <c r="E32" s="115" t="s">
        <v>47</v>
      </c>
      <c r="F32" s="93" t="s">
        <v>104</v>
      </c>
      <c r="G32" s="119" t="s">
        <v>104</v>
      </c>
      <c r="H32" s="120">
        <v>45322</v>
      </c>
      <c r="I32" s="93">
        <v>45322</v>
      </c>
      <c r="J32" s="83" t="s">
        <v>88</v>
      </c>
      <c r="K32" s="105">
        <f t="shared" si="0"/>
        <v>112858</v>
      </c>
      <c r="L32" s="105">
        <v>112858</v>
      </c>
      <c r="M32" s="83"/>
      <c r="N32" s="121" t="s">
        <v>125</v>
      </c>
      <c r="O32" s="108"/>
      <c r="P32" s="109"/>
      <c r="Q32" s="109"/>
      <c r="R32" s="109"/>
      <c r="S32" s="109"/>
      <c r="T32" s="109"/>
      <c r="U32" s="109"/>
      <c r="V32" s="109"/>
      <c r="W32" s="109"/>
      <c r="X32" s="109"/>
      <c r="Y32" s="109"/>
      <c r="Z32" s="109"/>
      <c r="AA32" s="109"/>
      <c r="AB32" s="109"/>
      <c r="AC32" s="110"/>
      <c r="AD32" s="87"/>
      <c r="AE32" s="87"/>
      <c r="AF32" s="89"/>
      <c r="AG32" s="87"/>
      <c r="AH32" s="109"/>
      <c r="AI32" s="109"/>
      <c r="AJ32" s="109"/>
      <c r="AK32" s="109"/>
      <c r="AL32" s="109"/>
      <c r="AM32" s="109"/>
      <c r="AN32" s="109"/>
      <c r="AO32" s="109"/>
      <c r="AP32" s="110"/>
      <c r="AQ32" s="111"/>
    </row>
    <row r="33" spans="1:43" s="112" customFormat="1" ht="67.2" customHeight="1">
      <c r="A33" s="92" t="s">
        <v>100</v>
      </c>
      <c r="B33" s="107" t="s">
        <v>164</v>
      </c>
      <c r="C33" s="124" t="s">
        <v>144</v>
      </c>
      <c r="D33" s="83" t="s">
        <v>91</v>
      </c>
      <c r="E33" s="115" t="s">
        <v>47</v>
      </c>
      <c r="F33" s="93" t="s">
        <v>104</v>
      </c>
      <c r="G33" s="119" t="s">
        <v>104</v>
      </c>
      <c r="H33" s="120">
        <v>45322</v>
      </c>
      <c r="I33" s="93">
        <v>45327</v>
      </c>
      <c r="J33" s="83" t="s">
        <v>88</v>
      </c>
      <c r="K33" s="105">
        <f t="shared" si="0"/>
        <v>43320</v>
      </c>
      <c r="L33" s="105">
        <v>43320</v>
      </c>
      <c r="M33" s="83"/>
      <c r="N33" s="121" t="s">
        <v>165</v>
      </c>
      <c r="O33" s="108"/>
      <c r="P33" s="109"/>
      <c r="Q33" s="109"/>
      <c r="R33" s="109"/>
      <c r="S33" s="109"/>
      <c r="T33" s="109"/>
      <c r="U33" s="109"/>
      <c r="V33" s="109"/>
      <c r="W33" s="109"/>
      <c r="X33" s="109"/>
      <c r="Y33" s="109"/>
      <c r="Z33" s="109"/>
      <c r="AA33" s="109"/>
      <c r="AB33" s="109"/>
      <c r="AC33" s="110"/>
      <c r="AD33" s="87"/>
      <c r="AE33" s="87"/>
      <c r="AF33" s="89"/>
      <c r="AG33" s="87"/>
      <c r="AH33" s="109"/>
      <c r="AI33" s="109"/>
      <c r="AJ33" s="109"/>
      <c r="AK33" s="109"/>
      <c r="AL33" s="109"/>
      <c r="AM33" s="109"/>
      <c r="AN33" s="109"/>
      <c r="AO33" s="109"/>
      <c r="AP33" s="110"/>
      <c r="AQ33" s="111"/>
    </row>
    <row r="34" spans="1:43" s="6" customFormat="1" ht="13.2">
      <c r="A34" s="58"/>
      <c r="B34" s="53"/>
      <c r="C34" s="53"/>
      <c r="D34" s="52" t="s">
        <v>89</v>
      </c>
      <c r="E34" s="54" t="s">
        <v>34</v>
      </c>
      <c r="F34" s="53" t="str">
        <f>IF(E34="","",IF((OR(E34=data_validation!A$1,E34=data_validation!A$2,E34=data_validation!A$5,E34=data_validation!A$6,E34=data_validation!A$15,E34=data_validation!A$17)),"Indicate Date","N/A"))</f>
        <v>Indicate Date</v>
      </c>
      <c r="G34" s="53" t="str">
        <f>IF(E34="","",IF((OR(E34=data_validation!A$1,E34=data_validation!A$2)),"Indicate Date","N/A"))</f>
        <v>Indicate Date</v>
      </c>
      <c r="H34" s="53" t="str">
        <f t="shared" ref="H34:H52" si="1">IF(E34="","","Indicate Date")</f>
        <v>Indicate Date</v>
      </c>
      <c r="I34" s="53" t="str">
        <f t="shared" ref="I34:I52" si="2">IF(E34="","","Indicate Date")</f>
        <v>Indicate Date</v>
      </c>
      <c r="J34" s="53"/>
      <c r="K34" s="52">
        <f t="shared" ref="K34:K47" si="3">SUM(L34:M34)</f>
        <v>0</v>
      </c>
      <c r="L34" s="52"/>
      <c r="M34" s="52"/>
      <c r="N34" s="59"/>
      <c r="O34" s="15"/>
      <c r="P34" s="16"/>
      <c r="Q34" s="16"/>
      <c r="R34" s="16"/>
      <c r="S34" s="16"/>
      <c r="T34" s="16"/>
      <c r="U34" s="16"/>
      <c r="V34" s="16"/>
      <c r="W34" s="16"/>
      <c r="X34" s="16"/>
      <c r="Y34" s="16"/>
      <c r="Z34" s="16"/>
      <c r="AA34" s="16"/>
      <c r="AB34" s="16"/>
      <c r="AC34" s="17"/>
      <c r="AD34" s="18"/>
      <c r="AE34" s="18"/>
      <c r="AF34" s="19"/>
      <c r="AG34" s="18"/>
      <c r="AH34" s="16"/>
      <c r="AI34" s="16"/>
      <c r="AJ34" s="16"/>
      <c r="AK34" s="16"/>
      <c r="AL34" s="16"/>
      <c r="AM34" s="16"/>
      <c r="AN34" s="16"/>
      <c r="AO34" s="16"/>
      <c r="AP34" s="17"/>
      <c r="AQ34" s="20"/>
    </row>
    <row r="35" spans="1:43" s="6" customFormat="1" ht="13.2">
      <c r="A35" s="58"/>
      <c r="B35" s="53"/>
      <c r="C35" s="53"/>
      <c r="D35" s="52" t="s">
        <v>91</v>
      </c>
      <c r="E35" s="54" t="s">
        <v>35</v>
      </c>
      <c r="F35" s="53" t="str">
        <f>IF(E35="","",IF((OR(E35=data_validation!A$1,E35=data_validation!A$2,E35=data_validation!A$5,E35=data_validation!A$6,E35=data_validation!A$15,E35=data_validation!A$17)),"Indicate Date","N/A"))</f>
        <v>Indicate Date</v>
      </c>
      <c r="G35" s="53" t="str">
        <f>IF(E35="","",IF((OR(E35=data_validation!A$1,E35=data_validation!A$2)),"Indicate Date","N/A"))</f>
        <v>Indicate Date</v>
      </c>
      <c r="H35" s="53" t="str">
        <f t="shared" si="1"/>
        <v>Indicate Date</v>
      </c>
      <c r="I35" s="53" t="str">
        <f t="shared" si="2"/>
        <v>Indicate Date</v>
      </c>
      <c r="J35" s="53"/>
      <c r="K35" s="52">
        <f t="shared" si="3"/>
        <v>0</v>
      </c>
      <c r="L35" s="52"/>
      <c r="M35" s="52"/>
      <c r="N35" s="59"/>
      <c r="O35" s="15"/>
      <c r="P35" s="16"/>
      <c r="Q35" s="16"/>
      <c r="R35" s="16"/>
      <c r="S35" s="16"/>
      <c r="T35" s="16"/>
      <c r="U35" s="16"/>
      <c r="V35" s="16"/>
      <c r="W35" s="16"/>
      <c r="X35" s="16"/>
      <c r="Y35" s="16"/>
      <c r="Z35" s="16"/>
      <c r="AA35" s="16"/>
      <c r="AB35" s="16"/>
      <c r="AC35" s="17"/>
      <c r="AD35" s="18"/>
      <c r="AE35" s="18"/>
      <c r="AF35" s="19"/>
      <c r="AG35" s="18"/>
      <c r="AH35" s="16"/>
      <c r="AI35" s="16"/>
      <c r="AJ35" s="16"/>
      <c r="AK35" s="16"/>
      <c r="AL35" s="16"/>
      <c r="AM35" s="16"/>
      <c r="AN35" s="16"/>
      <c r="AO35" s="16"/>
      <c r="AP35" s="17"/>
      <c r="AQ35" s="20"/>
    </row>
    <row r="36" spans="1:43" s="6" customFormat="1" ht="13.2">
      <c r="A36" s="58"/>
      <c r="B36" s="53"/>
      <c r="C36" s="52"/>
      <c r="D36" s="52" t="s">
        <v>91</v>
      </c>
      <c r="E36" s="54" t="s">
        <v>36</v>
      </c>
      <c r="F36" s="53" t="str">
        <f>IF(E36="","",IF((OR(E36=data_validation!A$1,E36=data_validation!A$2,E36=data_validation!A$5,E36=data_validation!A$6,E36=data_validation!A$15,E36=data_validation!A$17)),"Indicate Date","N/A"))</f>
        <v>N/A</v>
      </c>
      <c r="G36" s="53" t="str">
        <f>IF(E36="","",IF((OR(E36=data_validation!A$1,E36=data_validation!A$2)),"Indicate Date","N/A"))</f>
        <v>N/A</v>
      </c>
      <c r="H36" s="53" t="str">
        <f t="shared" si="1"/>
        <v>Indicate Date</v>
      </c>
      <c r="I36" s="53" t="str">
        <f t="shared" si="2"/>
        <v>Indicate Date</v>
      </c>
      <c r="J36" s="53"/>
      <c r="K36" s="52">
        <f t="shared" si="3"/>
        <v>0</v>
      </c>
      <c r="L36" s="55"/>
      <c r="M36" s="56"/>
      <c r="N36" s="59"/>
      <c r="O36" s="21"/>
      <c r="P36" s="18"/>
      <c r="Q36" s="22"/>
      <c r="R36" s="22"/>
      <c r="S36" s="22"/>
      <c r="T36" s="22"/>
      <c r="U36" s="22"/>
      <c r="V36" s="22"/>
      <c r="W36" s="22"/>
      <c r="X36" s="22"/>
      <c r="Y36" s="18"/>
      <c r="Z36" s="18"/>
      <c r="AA36" s="22"/>
      <c r="AB36" s="18"/>
      <c r="AC36" s="19"/>
      <c r="AD36" s="23"/>
      <c r="AE36" s="23"/>
      <c r="AF36" s="24"/>
      <c r="AG36" s="25"/>
      <c r="AH36" s="18"/>
      <c r="AI36" s="18"/>
      <c r="AJ36" s="18"/>
      <c r="AK36" s="18"/>
      <c r="AL36" s="18"/>
      <c r="AM36" s="18"/>
      <c r="AN36" s="18"/>
      <c r="AO36" s="22"/>
      <c r="AP36" s="19"/>
      <c r="AQ36" s="20"/>
    </row>
    <row r="37" spans="1:43" s="6" customFormat="1" ht="13.2">
      <c r="A37" s="58"/>
      <c r="B37" s="53"/>
      <c r="C37" s="53"/>
      <c r="D37" s="52" t="s">
        <v>91</v>
      </c>
      <c r="E37" s="54" t="s">
        <v>37</v>
      </c>
      <c r="F37" s="53" t="str">
        <f>IF(E37="","",IF((OR(E37=data_validation!A$1,E37=data_validation!A$2,E37=data_validation!A$5,E37=data_validation!A$6,E37=data_validation!A$15,E37=data_validation!A$17)),"Indicate Date","N/A"))</f>
        <v>N/A</v>
      </c>
      <c r="G37" s="53" t="str">
        <f>IF(E37="","",IF((OR(E37=data_validation!A$1,E37=data_validation!A$2)),"Indicate Date","N/A"))</f>
        <v>N/A</v>
      </c>
      <c r="H37" s="53" t="str">
        <f t="shared" si="1"/>
        <v>Indicate Date</v>
      </c>
      <c r="I37" s="53" t="str">
        <f t="shared" si="2"/>
        <v>Indicate Date</v>
      </c>
      <c r="J37" s="53"/>
      <c r="K37" s="52">
        <f t="shared" si="3"/>
        <v>0</v>
      </c>
      <c r="L37" s="52"/>
      <c r="M37" s="52"/>
      <c r="N37" s="59"/>
      <c r="O37" s="15"/>
      <c r="P37" s="16"/>
      <c r="Q37" s="16"/>
      <c r="R37" s="16"/>
      <c r="S37" s="16"/>
      <c r="T37" s="16"/>
      <c r="U37" s="16"/>
      <c r="V37" s="16"/>
      <c r="W37" s="16"/>
      <c r="X37" s="16"/>
      <c r="Y37" s="16"/>
      <c r="Z37" s="16"/>
      <c r="AA37" s="16"/>
      <c r="AB37" s="16"/>
      <c r="AC37" s="17"/>
      <c r="AD37" s="18"/>
      <c r="AE37" s="18"/>
      <c r="AF37" s="19"/>
      <c r="AG37" s="18"/>
      <c r="AH37" s="16"/>
      <c r="AI37" s="16"/>
      <c r="AJ37" s="16"/>
      <c r="AK37" s="16"/>
      <c r="AL37" s="16"/>
      <c r="AM37" s="16"/>
      <c r="AN37" s="16"/>
      <c r="AO37" s="16"/>
      <c r="AP37" s="17"/>
      <c r="AQ37" s="20"/>
    </row>
    <row r="38" spans="1:43" s="6" customFormat="1" ht="13.2">
      <c r="A38" s="58"/>
      <c r="B38" s="53"/>
      <c r="C38" s="53"/>
      <c r="D38" s="52" t="s">
        <v>91</v>
      </c>
      <c r="E38" s="54" t="s">
        <v>38</v>
      </c>
      <c r="F38" s="53" t="str">
        <f>IF(E38="","",IF((OR(E38=data_validation!A$1,E38=data_validation!A$2,E38=data_validation!A$5,E38=data_validation!A$6,E38=data_validation!A$15,E38=data_validation!A$17)),"Indicate Date","N/A"))</f>
        <v>Indicate Date</v>
      </c>
      <c r="G38" s="53" t="str">
        <f>IF(E38="","",IF((OR(E38=data_validation!A$1,E38=data_validation!A$2)),"Indicate Date","N/A"))</f>
        <v>N/A</v>
      </c>
      <c r="H38" s="53" t="str">
        <f t="shared" si="1"/>
        <v>Indicate Date</v>
      </c>
      <c r="I38" s="53" t="str">
        <f t="shared" si="2"/>
        <v>Indicate Date</v>
      </c>
      <c r="J38" s="53"/>
      <c r="K38" s="52">
        <f t="shared" si="3"/>
        <v>0</v>
      </c>
      <c r="L38" s="52"/>
      <c r="M38" s="52"/>
      <c r="N38" s="59"/>
      <c r="O38" s="15"/>
      <c r="P38" s="16"/>
      <c r="Q38" s="16"/>
      <c r="R38" s="16"/>
      <c r="S38" s="16"/>
      <c r="T38" s="16"/>
      <c r="U38" s="16"/>
      <c r="V38" s="16"/>
      <c r="W38" s="16"/>
      <c r="X38" s="16"/>
      <c r="Y38" s="16"/>
      <c r="Z38" s="16"/>
      <c r="AA38" s="16"/>
      <c r="AB38" s="16"/>
      <c r="AC38" s="17"/>
      <c r="AD38" s="18"/>
      <c r="AE38" s="18"/>
      <c r="AF38" s="19"/>
      <c r="AG38" s="18"/>
      <c r="AH38" s="16"/>
      <c r="AI38" s="16"/>
      <c r="AJ38" s="16"/>
      <c r="AK38" s="16"/>
      <c r="AL38" s="16"/>
      <c r="AM38" s="16"/>
      <c r="AN38" s="16"/>
      <c r="AO38" s="16"/>
      <c r="AP38" s="17"/>
      <c r="AQ38" s="20"/>
    </row>
    <row r="39" spans="1:43" s="6" customFormat="1" ht="13.2">
      <c r="A39" s="58"/>
      <c r="B39" s="53"/>
      <c r="C39" s="52"/>
      <c r="D39" s="52" t="s">
        <v>91</v>
      </c>
      <c r="E39" s="54" t="s">
        <v>39</v>
      </c>
      <c r="F39" s="53" t="str">
        <f>IF(E39="","",IF((OR(E39=data_validation!A$1,E39=data_validation!A$2,E39=data_validation!A$5,E39=data_validation!A$6,E39=data_validation!A$15,E39=data_validation!A$17)),"Indicate Date","N/A"))</f>
        <v>Indicate Date</v>
      </c>
      <c r="G39" s="53" t="str">
        <f>IF(E39="","",IF((OR(E39=data_validation!A$1,E39=data_validation!A$2)),"Indicate Date","N/A"))</f>
        <v>N/A</v>
      </c>
      <c r="H39" s="53" t="str">
        <f t="shared" si="1"/>
        <v>Indicate Date</v>
      </c>
      <c r="I39" s="53" t="str">
        <f t="shared" si="2"/>
        <v>Indicate Date</v>
      </c>
      <c r="J39" s="53"/>
      <c r="K39" s="52">
        <f t="shared" si="3"/>
        <v>0</v>
      </c>
      <c r="L39" s="52"/>
      <c r="M39" s="52"/>
      <c r="N39" s="59"/>
      <c r="O39" s="21"/>
      <c r="P39" s="18"/>
      <c r="Q39" s="16"/>
      <c r="R39" s="16"/>
      <c r="S39" s="16"/>
      <c r="T39" s="16"/>
      <c r="U39" s="16"/>
      <c r="V39" s="16"/>
      <c r="W39" s="16"/>
      <c r="X39" s="16"/>
      <c r="Y39" s="16"/>
      <c r="Z39" s="16"/>
      <c r="AA39" s="16"/>
      <c r="AB39" s="16"/>
      <c r="AC39" s="19"/>
      <c r="AD39" s="18"/>
      <c r="AE39" s="18"/>
      <c r="AF39" s="19"/>
      <c r="AG39" s="16"/>
      <c r="AH39" s="16"/>
      <c r="AI39" s="16"/>
      <c r="AJ39" s="16"/>
      <c r="AK39" s="16"/>
      <c r="AL39" s="16"/>
      <c r="AM39" s="16"/>
      <c r="AN39" s="16"/>
      <c r="AO39" s="16"/>
      <c r="AP39" s="17"/>
      <c r="AQ39" s="20"/>
    </row>
    <row r="40" spans="1:43" s="6" customFormat="1" ht="13.2">
      <c r="A40" s="58"/>
      <c r="B40" s="57"/>
      <c r="C40" s="53"/>
      <c r="D40" s="52" t="s">
        <v>91</v>
      </c>
      <c r="E40" s="54" t="s">
        <v>40</v>
      </c>
      <c r="F40" s="53" t="str">
        <f>IF(E40="","",IF((OR(E40=data_validation!A$1,E40=data_validation!A$2,E40=data_validation!A$5,E40=data_validation!A$6,E40=data_validation!A$15,E40=data_validation!A$17)),"Indicate Date","N/A"))</f>
        <v>N/A</v>
      </c>
      <c r="G40" s="53" t="str">
        <f>IF(E40="","",IF((OR(E40=data_validation!A$1,E40=data_validation!A$2)),"Indicate Date","N/A"))</f>
        <v>N/A</v>
      </c>
      <c r="H40" s="53" t="str">
        <f t="shared" si="1"/>
        <v>Indicate Date</v>
      </c>
      <c r="I40" s="53" t="str">
        <f t="shared" si="2"/>
        <v>Indicate Date</v>
      </c>
      <c r="J40" s="53"/>
      <c r="K40" s="52">
        <f t="shared" si="3"/>
        <v>0</v>
      </c>
      <c r="L40" s="52"/>
      <c r="M40" s="52"/>
      <c r="N40" s="59"/>
      <c r="O40" s="15"/>
      <c r="P40" s="16"/>
      <c r="Q40" s="16"/>
      <c r="R40" s="16"/>
      <c r="S40" s="16"/>
      <c r="T40" s="16"/>
      <c r="U40" s="16"/>
      <c r="V40" s="16"/>
      <c r="W40" s="16"/>
      <c r="X40" s="16"/>
      <c r="Y40" s="16"/>
      <c r="Z40" s="16"/>
      <c r="AA40" s="16"/>
      <c r="AB40" s="16"/>
      <c r="AC40" s="17"/>
      <c r="AD40" s="18"/>
      <c r="AE40" s="18"/>
      <c r="AF40" s="19"/>
      <c r="AG40" s="18"/>
      <c r="AH40" s="16"/>
      <c r="AI40" s="16"/>
      <c r="AJ40" s="16"/>
      <c r="AK40" s="16"/>
      <c r="AL40" s="16"/>
      <c r="AM40" s="16"/>
      <c r="AN40" s="16"/>
      <c r="AO40" s="16"/>
      <c r="AP40" s="17"/>
      <c r="AQ40" s="20"/>
    </row>
    <row r="41" spans="1:43" s="6" customFormat="1" ht="13.2">
      <c r="A41" s="58"/>
      <c r="B41" s="57"/>
      <c r="C41" s="53"/>
      <c r="D41" s="52" t="s">
        <v>91</v>
      </c>
      <c r="E41" s="54" t="s">
        <v>41</v>
      </c>
      <c r="F41" s="53" t="str">
        <f>IF(E41="","",IF((OR(E41=data_validation!A$1,E41=data_validation!A$2,E41=data_validation!A$5,E41=data_validation!A$6,E41=data_validation!A$15,E41=data_validation!A$17)),"Indicate Date","N/A"))</f>
        <v>N/A</v>
      </c>
      <c r="G41" s="53" t="str">
        <f>IF(E41="","",IF((OR(E41=data_validation!A$1,E41=data_validation!A$2)),"Indicate Date","N/A"))</f>
        <v>N/A</v>
      </c>
      <c r="H41" s="53" t="str">
        <f t="shared" si="1"/>
        <v>Indicate Date</v>
      </c>
      <c r="I41" s="53" t="str">
        <f t="shared" si="2"/>
        <v>Indicate Date</v>
      </c>
      <c r="J41" s="53"/>
      <c r="K41" s="52">
        <f t="shared" si="3"/>
        <v>0</v>
      </c>
      <c r="L41" s="52"/>
      <c r="M41" s="52"/>
      <c r="N41" s="59"/>
      <c r="O41" s="15"/>
      <c r="P41" s="16"/>
      <c r="Q41" s="16"/>
      <c r="R41" s="16"/>
      <c r="S41" s="16"/>
      <c r="T41" s="16"/>
      <c r="U41" s="16"/>
      <c r="V41" s="16"/>
      <c r="W41" s="16"/>
      <c r="X41" s="16"/>
      <c r="Y41" s="16"/>
      <c r="Z41" s="16"/>
      <c r="AA41" s="16"/>
      <c r="AB41" s="16"/>
      <c r="AC41" s="17"/>
      <c r="AD41" s="18"/>
      <c r="AE41" s="18"/>
      <c r="AF41" s="19"/>
      <c r="AG41" s="18"/>
      <c r="AH41" s="16"/>
      <c r="AI41" s="16"/>
      <c r="AJ41" s="16"/>
      <c r="AK41" s="16"/>
      <c r="AL41" s="16"/>
      <c r="AM41" s="16"/>
      <c r="AN41" s="16"/>
      <c r="AO41" s="16"/>
      <c r="AP41" s="17"/>
      <c r="AQ41" s="20"/>
    </row>
    <row r="42" spans="1:43" s="6" customFormat="1" ht="13.2">
      <c r="A42" s="58"/>
      <c r="B42" s="57"/>
      <c r="C42" s="53"/>
      <c r="D42" s="52" t="s">
        <v>91</v>
      </c>
      <c r="E42" s="54" t="s">
        <v>42</v>
      </c>
      <c r="F42" s="53" t="str">
        <f>IF(E42="","",IF((OR(E42=data_validation!A$1,E42=data_validation!A$2,E42=data_validation!A$5,E42=data_validation!A$6,E42=data_validation!A$15,E42=data_validation!A$17)),"Indicate Date","N/A"))</f>
        <v>N/A</v>
      </c>
      <c r="G42" s="53" t="str">
        <f>IF(E42="","",IF((OR(E42=data_validation!A$1,E42=data_validation!A$2)),"Indicate Date","N/A"))</f>
        <v>N/A</v>
      </c>
      <c r="H42" s="53" t="str">
        <f t="shared" si="1"/>
        <v>Indicate Date</v>
      </c>
      <c r="I42" s="53" t="str">
        <f t="shared" si="2"/>
        <v>Indicate Date</v>
      </c>
      <c r="J42" s="53"/>
      <c r="K42" s="52">
        <f t="shared" si="3"/>
        <v>0</v>
      </c>
      <c r="L42" s="52"/>
      <c r="M42" s="52"/>
      <c r="N42" s="59"/>
      <c r="O42" s="15"/>
      <c r="P42" s="16"/>
      <c r="Q42" s="16"/>
      <c r="R42" s="16"/>
      <c r="S42" s="16"/>
      <c r="T42" s="16"/>
      <c r="U42" s="16"/>
      <c r="V42" s="16"/>
      <c r="W42" s="16"/>
      <c r="X42" s="16"/>
      <c r="Y42" s="16"/>
      <c r="Z42" s="16"/>
      <c r="AA42" s="16"/>
      <c r="AB42" s="16"/>
      <c r="AC42" s="17"/>
      <c r="AD42" s="18"/>
      <c r="AE42" s="18"/>
      <c r="AF42" s="19"/>
      <c r="AG42" s="18"/>
      <c r="AH42" s="16"/>
      <c r="AI42" s="16"/>
      <c r="AJ42" s="16"/>
      <c r="AK42" s="16"/>
      <c r="AL42" s="16"/>
      <c r="AM42" s="16"/>
      <c r="AN42" s="16"/>
      <c r="AO42" s="16"/>
      <c r="AP42" s="17"/>
      <c r="AQ42" s="20"/>
    </row>
    <row r="43" spans="1:43" s="6" customFormat="1" ht="13.2">
      <c r="A43" s="58"/>
      <c r="B43" s="57"/>
      <c r="C43" s="53"/>
      <c r="D43" s="52" t="s">
        <v>91</v>
      </c>
      <c r="E43" s="54" t="s">
        <v>43</v>
      </c>
      <c r="F43" s="53" t="str">
        <f>IF(E43="","",IF((OR(E43=data_validation!A$1,E43=data_validation!A$2,E43=data_validation!A$5,E43=data_validation!A$6,E43=data_validation!A$15,E43=data_validation!A$17)),"Indicate Date","N/A"))</f>
        <v>N/A</v>
      </c>
      <c r="G43" s="53" t="str">
        <f>IF(E43="","",IF((OR(E43=data_validation!A$1,E43=data_validation!A$2)),"Indicate Date","N/A"))</f>
        <v>N/A</v>
      </c>
      <c r="H43" s="53" t="str">
        <f t="shared" si="1"/>
        <v>Indicate Date</v>
      </c>
      <c r="I43" s="53" t="str">
        <f t="shared" si="2"/>
        <v>Indicate Date</v>
      </c>
      <c r="J43" s="53"/>
      <c r="K43" s="52">
        <f t="shared" si="3"/>
        <v>0</v>
      </c>
      <c r="L43" s="52"/>
      <c r="M43" s="52"/>
      <c r="N43" s="59"/>
      <c r="O43" s="15"/>
      <c r="P43" s="16"/>
      <c r="Q43" s="16"/>
      <c r="R43" s="16"/>
      <c r="S43" s="16"/>
      <c r="T43" s="16"/>
      <c r="U43" s="16"/>
      <c r="V43" s="16"/>
      <c r="W43" s="16"/>
      <c r="X43" s="16"/>
      <c r="Y43" s="16"/>
      <c r="Z43" s="16"/>
      <c r="AA43" s="16"/>
      <c r="AB43" s="16"/>
      <c r="AC43" s="17"/>
      <c r="AD43" s="18"/>
      <c r="AE43" s="18"/>
      <c r="AF43" s="19"/>
      <c r="AG43" s="18"/>
      <c r="AH43" s="16"/>
      <c r="AI43" s="16"/>
      <c r="AJ43" s="16"/>
      <c r="AK43" s="16"/>
      <c r="AL43" s="16"/>
      <c r="AM43" s="16"/>
      <c r="AN43" s="16"/>
      <c r="AO43" s="16"/>
      <c r="AP43" s="17"/>
      <c r="AQ43" s="20"/>
    </row>
    <row r="44" spans="1:43" s="6" customFormat="1" ht="13.2">
      <c r="A44" s="58"/>
      <c r="B44" s="57"/>
      <c r="C44" s="53"/>
      <c r="D44" s="52" t="s">
        <v>91</v>
      </c>
      <c r="E44" s="54" t="s">
        <v>44</v>
      </c>
      <c r="F44" s="53" t="str">
        <f>IF(E44="","",IF((OR(E44=data_validation!A$1,E44=data_validation!A$2,E44=data_validation!A$5,E44=data_validation!A$6,E44=data_validation!A$15,E44=data_validation!A$17)),"Indicate Date","N/A"))</f>
        <v>N/A</v>
      </c>
      <c r="G44" s="53" t="str">
        <f>IF(E44="","",IF((OR(E44=data_validation!A$1,E44=data_validation!A$2)),"Indicate Date","N/A"))</f>
        <v>N/A</v>
      </c>
      <c r="H44" s="53" t="str">
        <f t="shared" si="1"/>
        <v>Indicate Date</v>
      </c>
      <c r="I44" s="53" t="str">
        <f t="shared" si="2"/>
        <v>Indicate Date</v>
      </c>
      <c r="J44" s="53"/>
      <c r="K44" s="52">
        <f t="shared" si="3"/>
        <v>0</v>
      </c>
      <c r="L44" s="52"/>
      <c r="M44" s="52"/>
      <c r="N44" s="59"/>
      <c r="O44" s="15"/>
      <c r="P44" s="16"/>
      <c r="Q44" s="16"/>
      <c r="R44" s="16"/>
      <c r="S44" s="16"/>
      <c r="T44" s="16"/>
      <c r="U44" s="16"/>
      <c r="V44" s="16"/>
      <c r="W44" s="16"/>
      <c r="X44" s="16"/>
      <c r="Y44" s="16"/>
      <c r="Z44" s="16"/>
      <c r="AA44" s="16"/>
      <c r="AB44" s="16"/>
      <c r="AC44" s="17"/>
      <c r="AD44" s="18"/>
      <c r="AE44" s="18"/>
      <c r="AF44" s="19"/>
      <c r="AG44" s="18"/>
      <c r="AH44" s="16"/>
      <c r="AI44" s="16"/>
      <c r="AJ44" s="16"/>
      <c r="AK44" s="16"/>
      <c r="AL44" s="16"/>
      <c r="AM44" s="16"/>
      <c r="AN44" s="16"/>
      <c r="AO44" s="16"/>
      <c r="AP44" s="17"/>
      <c r="AQ44" s="20"/>
    </row>
    <row r="45" spans="1:43" s="6" customFormat="1" ht="13.2">
      <c r="A45" s="58"/>
      <c r="B45" s="57"/>
      <c r="C45" s="53"/>
      <c r="D45" s="52" t="s">
        <v>91</v>
      </c>
      <c r="E45" s="54" t="s">
        <v>45</v>
      </c>
      <c r="F45" s="53" t="str">
        <f>IF(E45="","",IF((OR(E45=data_validation!A$1,E45=data_validation!A$2,E45=data_validation!A$5,E45=data_validation!A$6,E45=data_validation!A$15,E45=data_validation!A$17)),"Indicate Date","N/A"))</f>
        <v>N/A</v>
      </c>
      <c r="G45" s="53" t="str">
        <f>IF(E45="","",IF((OR(E45=data_validation!A$1,E45=data_validation!A$2)),"Indicate Date","N/A"))</f>
        <v>N/A</v>
      </c>
      <c r="H45" s="53" t="str">
        <f t="shared" si="1"/>
        <v>Indicate Date</v>
      </c>
      <c r="I45" s="53" t="str">
        <f t="shared" si="2"/>
        <v>Indicate Date</v>
      </c>
      <c r="J45" s="53"/>
      <c r="K45" s="52">
        <f t="shared" si="3"/>
        <v>0</v>
      </c>
      <c r="L45" s="52"/>
      <c r="M45" s="52"/>
      <c r="N45" s="59"/>
      <c r="O45" s="15"/>
      <c r="P45" s="16"/>
      <c r="Q45" s="16"/>
      <c r="R45" s="16"/>
      <c r="S45" s="16"/>
      <c r="T45" s="16"/>
      <c r="U45" s="16"/>
      <c r="V45" s="16"/>
      <c r="W45" s="16"/>
      <c r="X45" s="16"/>
      <c r="Y45" s="16"/>
      <c r="Z45" s="16"/>
      <c r="AA45" s="16"/>
      <c r="AB45" s="16"/>
      <c r="AC45" s="17"/>
      <c r="AD45" s="18"/>
      <c r="AE45" s="18"/>
      <c r="AF45" s="19"/>
      <c r="AG45" s="18"/>
      <c r="AH45" s="16"/>
      <c r="AI45" s="16"/>
      <c r="AJ45" s="16"/>
      <c r="AK45" s="16"/>
      <c r="AL45" s="16"/>
      <c r="AM45" s="16"/>
      <c r="AN45" s="16"/>
      <c r="AO45" s="16"/>
      <c r="AP45" s="17"/>
      <c r="AQ45" s="20"/>
    </row>
    <row r="46" spans="1:43" s="6" customFormat="1" ht="13.2">
      <c r="A46" s="58"/>
      <c r="B46" s="53"/>
      <c r="C46" s="53"/>
      <c r="D46" s="52" t="s">
        <v>91</v>
      </c>
      <c r="E46" s="54" t="s">
        <v>46</v>
      </c>
      <c r="F46" s="53" t="str">
        <f>IF(E46="","",IF((OR(E46=data_validation!A$1,E46=data_validation!A$2,E46=data_validation!A$5,E46=data_validation!A$6,E46=data_validation!A$15,E46=data_validation!A$17)),"Indicate Date","N/A"))</f>
        <v>N/A</v>
      </c>
      <c r="G46" s="53" t="str">
        <f>IF(E46="","",IF((OR(E46=data_validation!A$1,E46=data_validation!A$2)),"Indicate Date","N/A"))</f>
        <v>N/A</v>
      </c>
      <c r="H46" s="53" t="str">
        <f t="shared" si="1"/>
        <v>Indicate Date</v>
      </c>
      <c r="I46" s="53" t="str">
        <f t="shared" si="2"/>
        <v>Indicate Date</v>
      </c>
      <c r="J46" s="53"/>
      <c r="K46" s="52">
        <f t="shared" si="3"/>
        <v>0</v>
      </c>
      <c r="L46" s="52"/>
      <c r="M46" s="52"/>
      <c r="N46" s="59"/>
      <c r="O46" s="15"/>
      <c r="P46" s="16"/>
      <c r="Q46" s="16"/>
      <c r="R46" s="16"/>
      <c r="S46" s="16"/>
      <c r="T46" s="16"/>
      <c r="U46" s="16"/>
      <c r="V46" s="16"/>
      <c r="W46" s="16"/>
      <c r="X46" s="16"/>
      <c r="Y46" s="16"/>
      <c r="Z46" s="16"/>
      <c r="AA46" s="16"/>
      <c r="AB46" s="16"/>
      <c r="AC46" s="17"/>
      <c r="AD46" s="18"/>
      <c r="AE46" s="18"/>
      <c r="AF46" s="19"/>
      <c r="AG46" s="18"/>
      <c r="AH46" s="16"/>
      <c r="AI46" s="16"/>
      <c r="AJ46" s="16"/>
      <c r="AK46" s="16"/>
      <c r="AL46" s="16"/>
      <c r="AM46" s="16"/>
      <c r="AN46" s="16"/>
      <c r="AO46" s="16"/>
      <c r="AP46" s="17"/>
      <c r="AQ46" s="20"/>
    </row>
    <row r="47" spans="1:43" s="6" customFormat="1" ht="13.2">
      <c r="A47" s="58"/>
      <c r="B47" s="53"/>
      <c r="C47" s="53"/>
      <c r="D47" s="52" t="s">
        <v>91</v>
      </c>
      <c r="E47" s="54" t="s">
        <v>47</v>
      </c>
      <c r="F47" s="53" t="str">
        <f>IF(E47="","",IF((OR(E47=data_validation!A$1,E47=data_validation!A$2,E47=data_validation!A$5,E47=data_validation!A$6,E47=data_validation!A$15,E47=data_validation!A$17)),"Indicate Date","N/A"))</f>
        <v>Indicate Date</v>
      </c>
      <c r="G47" s="53" t="str">
        <f>IF(E47="","",IF((OR(E47=data_validation!A$1,E47=data_validation!A$2)),"Indicate Date","N/A"))</f>
        <v>N/A</v>
      </c>
      <c r="H47" s="53" t="str">
        <f t="shared" si="1"/>
        <v>Indicate Date</v>
      </c>
      <c r="I47" s="53" t="str">
        <f t="shared" si="2"/>
        <v>Indicate Date</v>
      </c>
      <c r="J47" s="53"/>
      <c r="K47" s="52">
        <f t="shared" si="3"/>
        <v>0</v>
      </c>
      <c r="L47" s="52"/>
      <c r="M47" s="52"/>
      <c r="N47" s="59"/>
      <c r="O47" s="15"/>
      <c r="P47" s="16"/>
      <c r="Q47" s="16"/>
      <c r="R47" s="16"/>
      <c r="S47" s="16"/>
      <c r="T47" s="16"/>
      <c r="U47" s="16"/>
      <c r="V47" s="16"/>
      <c r="W47" s="16"/>
      <c r="X47" s="16"/>
      <c r="Y47" s="16"/>
      <c r="Z47" s="16"/>
      <c r="AA47" s="16"/>
      <c r="AB47" s="16"/>
      <c r="AC47" s="17"/>
      <c r="AD47" s="18"/>
      <c r="AE47" s="18"/>
      <c r="AF47" s="19"/>
      <c r="AG47" s="18"/>
      <c r="AH47" s="16"/>
      <c r="AI47" s="16"/>
      <c r="AJ47" s="16"/>
      <c r="AK47" s="16"/>
      <c r="AL47" s="16"/>
      <c r="AM47" s="16"/>
      <c r="AN47" s="16"/>
      <c r="AO47" s="16"/>
      <c r="AP47" s="17"/>
      <c r="AQ47" s="20"/>
    </row>
    <row r="48" spans="1:43" s="6" customFormat="1" ht="13.2">
      <c r="A48" s="58"/>
      <c r="B48" s="53"/>
      <c r="C48" s="53"/>
      <c r="D48" s="52" t="s">
        <v>91</v>
      </c>
      <c r="E48" s="54" t="s">
        <v>48</v>
      </c>
      <c r="F48" s="53" t="str">
        <f>IF(E48="","",IF((OR(E48=data_validation!A$1,E48=data_validation!A$2,E48=data_validation!A$5,E48=data_validation!A$6,E48=data_validation!A$15,E48=data_validation!A$17)),"Indicate Date","N/A"))</f>
        <v>N/A</v>
      </c>
      <c r="G48" s="53" t="str">
        <f>IF(E48="","",IF((OR(E48=data_validation!A$1,E48=data_validation!A$2)),"Indicate Date","N/A"))</f>
        <v>N/A</v>
      </c>
      <c r="H48" s="53" t="str">
        <f t="shared" si="1"/>
        <v>Indicate Date</v>
      </c>
      <c r="I48" s="53" t="str">
        <f t="shared" si="2"/>
        <v>Indicate Date</v>
      </c>
      <c r="J48" s="53"/>
      <c r="K48" s="52">
        <f t="shared" ref="K48:K52" si="4">SUM(L48:M48)</f>
        <v>0</v>
      </c>
      <c r="L48" s="52"/>
      <c r="M48" s="52"/>
      <c r="N48" s="59"/>
      <c r="O48" s="15"/>
      <c r="P48" s="16"/>
      <c r="Q48" s="16"/>
      <c r="R48" s="16"/>
      <c r="S48" s="16"/>
      <c r="T48" s="16"/>
      <c r="U48" s="16"/>
      <c r="V48" s="16"/>
      <c r="W48" s="16"/>
      <c r="X48" s="16"/>
      <c r="Y48" s="16"/>
      <c r="Z48" s="16"/>
      <c r="AA48" s="16"/>
      <c r="AB48" s="16"/>
      <c r="AC48" s="17"/>
      <c r="AD48" s="18"/>
      <c r="AE48" s="18"/>
      <c r="AF48" s="19"/>
      <c r="AG48" s="18"/>
      <c r="AH48" s="16"/>
      <c r="AI48" s="16"/>
      <c r="AJ48" s="16"/>
      <c r="AK48" s="16"/>
      <c r="AL48" s="16"/>
      <c r="AM48" s="16"/>
      <c r="AN48" s="16"/>
      <c r="AO48" s="16"/>
      <c r="AP48" s="17"/>
      <c r="AQ48" s="20"/>
    </row>
    <row r="49" spans="1:43" s="6" customFormat="1" ht="13.2">
      <c r="A49" s="58"/>
      <c r="B49" s="53"/>
      <c r="C49" s="53"/>
      <c r="D49" s="52" t="s">
        <v>91</v>
      </c>
      <c r="E49" s="54" t="s">
        <v>49</v>
      </c>
      <c r="F49" s="53" t="str">
        <f>IF(E49="","",IF((OR(E49=data_validation!A$1,E49=data_validation!A$2,E49=data_validation!A$5,E49=data_validation!A$6,E49=data_validation!A$15,E49=data_validation!A$17)),"Indicate Date","N/A"))</f>
        <v>Indicate Date</v>
      </c>
      <c r="G49" s="53" t="str">
        <f>IF(E49="","",IF((OR(E49=data_validation!A$1,E49=data_validation!A$2)),"Indicate Date","N/A"))</f>
        <v>N/A</v>
      </c>
      <c r="H49" s="53" t="str">
        <f t="shared" si="1"/>
        <v>Indicate Date</v>
      </c>
      <c r="I49" s="53" t="str">
        <f t="shared" si="2"/>
        <v>Indicate Date</v>
      </c>
      <c r="J49" s="53"/>
      <c r="K49" s="52">
        <f t="shared" si="4"/>
        <v>0</v>
      </c>
      <c r="L49" s="52"/>
      <c r="M49" s="52"/>
      <c r="N49" s="59"/>
      <c r="O49" s="15"/>
      <c r="P49" s="16"/>
      <c r="Q49" s="16"/>
      <c r="R49" s="16"/>
      <c r="S49" s="16"/>
      <c r="T49" s="16"/>
      <c r="U49" s="16"/>
      <c r="V49" s="16"/>
      <c r="W49" s="16"/>
      <c r="X49" s="16"/>
      <c r="Y49" s="16"/>
      <c r="Z49" s="16"/>
      <c r="AA49" s="16"/>
      <c r="AB49" s="16"/>
      <c r="AC49" s="17"/>
      <c r="AD49" s="18"/>
      <c r="AE49" s="18"/>
      <c r="AF49" s="19"/>
      <c r="AG49" s="18"/>
      <c r="AH49" s="16"/>
      <c r="AI49" s="16"/>
      <c r="AJ49" s="16"/>
      <c r="AK49" s="16"/>
      <c r="AL49" s="16"/>
      <c r="AM49" s="16"/>
      <c r="AN49" s="16"/>
      <c r="AO49" s="16"/>
      <c r="AP49" s="17"/>
      <c r="AQ49" s="20"/>
    </row>
    <row r="50" spans="1:43" s="6" customFormat="1" ht="13.2">
      <c r="A50" s="58"/>
      <c r="B50" s="53"/>
      <c r="C50" s="53"/>
      <c r="D50" s="52" t="s">
        <v>91</v>
      </c>
      <c r="E50" s="54" t="s">
        <v>50</v>
      </c>
      <c r="F50" s="53" t="str">
        <f>IF(E50="","",IF((OR(E50=data_validation!A$1,E50=data_validation!A$2,E50=data_validation!A$5,E50=data_validation!A$6,E50=data_validation!A$15,E50=data_validation!A$17)),"Indicate Date","N/A"))</f>
        <v>N/A</v>
      </c>
      <c r="G50" s="53" t="str">
        <f>IF(E50="","",IF((OR(E50=data_validation!A$1,E50=data_validation!A$2)),"Indicate Date","N/A"))</f>
        <v>N/A</v>
      </c>
      <c r="H50" s="53" t="str">
        <f t="shared" si="1"/>
        <v>Indicate Date</v>
      </c>
      <c r="I50" s="53" t="str">
        <f t="shared" si="2"/>
        <v>Indicate Date</v>
      </c>
      <c r="J50" s="53"/>
      <c r="K50" s="52">
        <f t="shared" si="4"/>
        <v>0</v>
      </c>
      <c r="L50" s="52"/>
      <c r="M50" s="52"/>
      <c r="N50" s="59"/>
      <c r="O50" s="15"/>
      <c r="P50" s="16"/>
      <c r="Q50" s="16"/>
      <c r="R50" s="16"/>
      <c r="S50" s="16"/>
      <c r="T50" s="16"/>
      <c r="U50" s="16"/>
      <c r="V50" s="16"/>
      <c r="W50" s="16"/>
      <c r="X50" s="16"/>
      <c r="Y50" s="16"/>
      <c r="Z50" s="16"/>
      <c r="AA50" s="16"/>
      <c r="AB50" s="16"/>
      <c r="AC50" s="17"/>
      <c r="AD50" s="18"/>
      <c r="AE50" s="18"/>
      <c r="AF50" s="19"/>
      <c r="AG50" s="18"/>
      <c r="AH50" s="16"/>
      <c r="AI50" s="16"/>
      <c r="AJ50" s="16"/>
      <c r="AK50" s="16"/>
      <c r="AL50" s="16"/>
      <c r="AM50" s="16"/>
      <c r="AN50" s="16"/>
      <c r="AO50" s="16"/>
      <c r="AP50" s="17"/>
      <c r="AQ50" s="20"/>
    </row>
    <row r="51" spans="1:43" s="6" customFormat="1" ht="13.2">
      <c r="A51" s="58"/>
      <c r="B51" s="53"/>
      <c r="C51" s="53"/>
      <c r="D51" s="52" t="s">
        <v>91</v>
      </c>
      <c r="E51" s="54" t="s">
        <v>51</v>
      </c>
      <c r="F51" s="53" t="str">
        <f>IF(E51="","",IF((OR(E51=data_validation!A$1,E51=data_validation!A$2,E51=data_validation!A$5,E51=data_validation!A$6,E51=data_validation!A$15,E51=data_validation!A$17)),"Indicate Date","N/A"))</f>
        <v>N/A</v>
      </c>
      <c r="G51" s="53" t="str">
        <f>IF(E51="","",IF((OR(E51=data_validation!A$1,E51=data_validation!A$2)),"Indicate Date","N/A"))</f>
        <v>N/A</v>
      </c>
      <c r="H51" s="53" t="str">
        <f t="shared" ref="H51" si="5">IF(E51="","","Indicate Date")</f>
        <v>Indicate Date</v>
      </c>
      <c r="I51" s="53" t="str">
        <f t="shared" ref="I51" si="6">IF(E51="","","Indicate Date")</f>
        <v>Indicate Date</v>
      </c>
      <c r="J51" s="53"/>
      <c r="K51" s="52">
        <f t="shared" ref="K51" si="7">SUM(L51:M51)</f>
        <v>0</v>
      </c>
      <c r="L51" s="52"/>
      <c r="M51" s="52"/>
      <c r="N51" s="59"/>
      <c r="O51" s="15"/>
      <c r="P51" s="16"/>
      <c r="Q51" s="16"/>
      <c r="R51" s="16"/>
      <c r="S51" s="16"/>
      <c r="T51" s="16"/>
      <c r="U51" s="16"/>
      <c r="V51" s="16"/>
      <c r="W51" s="16"/>
      <c r="X51" s="16"/>
      <c r="Y51" s="16"/>
      <c r="Z51" s="16"/>
      <c r="AA51" s="16"/>
      <c r="AB51" s="16"/>
      <c r="AC51" s="17"/>
      <c r="AD51" s="18"/>
      <c r="AE51" s="18"/>
      <c r="AF51" s="19"/>
      <c r="AG51" s="18"/>
      <c r="AH51" s="16"/>
      <c r="AI51" s="16"/>
      <c r="AJ51" s="16"/>
      <c r="AK51" s="16"/>
      <c r="AL51" s="16"/>
      <c r="AM51" s="16"/>
      <c r="AN51" s="16"/>
      <c r="AO51" s="16"/>
      <c r="AP51" s="17"/>
      <c r="AQ51" s="20"/>
    </row>
    <row r="52" spans="1:43" s="6" customFormat="1" ht="13.8" thickBot="1">
      <c r="A52" s="60"/>
      <c r="B52" s="61"/>
      <c r="C52" s="61"/>
      <c r="D52" s="63" t="s">
        <v>91</v>
      </c>
      <c r="E52" s="62" t="s">
        <v>98</v>
      </c>
      <c r="F52" s="61" t="str">
        <f>IF(E52="","",IF((OR(E52=data_validation!A$1,E52=data_validation!A$2,E52=data_validation!A$5,E52=data_validation!A$6,E52=data_validation!A$15,E52=data_validation!A$17)),"Indicate Date","N/A"))</f>
        <v>N/A</v>
      </c>
      <c r="G52" s="61" t="str">
        <f>IF(E52="","",IF((OR(E52=data_validation!A$1,E52=data_validation!A$2)),"Indicate Date","N/A"))</f>
        <v>N/A</v>
      </c>
      <c r="H52" s="61" t="str">
        <f t="shared" si="1"/>
        <v>Indicate Date</v>
      </c>
      <c r="I52" s="61" t="str">
        <f t="shared" si="2"/>
        <v>Indicate Date</v>
      </c>
      <c r="J52" s="61"/>
      <c r="K52" s="63">
        <f t="shared" si="4"/>
        <v>0</v>
      </c>
      <c r="L52" s="63"/>
      <c r="M52" s="63"/>
      <c r="N52" s="64"/>
      <c r="O52" s="26"/>
      <c r="P52" s="27"/>
      <c r="Q52" s="27"/>
      <c r="R52" s="27"/>
      <c r="S52" s="27"/>
      <c r="T52" s="27"/>
      <c r="U52" s="27"/>
      <c r="V52" s="27"/>
      <c r="W52" s="27"/>
      <c r="X52" s="27"/>
      <c r="Y52" s="27"/>
      <c r="Z52" s="27"/>
      <c r="AA52" s="27"/>
      <c r="AB52" s="27"/>
      <c r="AC52" s="28"/>
      <c r="AD52" s="29"/>
      <c r="AE52" s="29"/>
      <c r="AF52" s="30"/>
      <c r="AG52" s="29"/>
      <c r="AH52" s="27"/>
      <c r="AI52" s="27"/>
      <c r="AJ52" s="27"/>
      <c r="AK52" s="27"/>
      <c r="AL52" s="27"/>
      <c r="AM52" s="27"/>
      <c r="AN52" s="27"/>
      <c r="AO52" s="27"/>
      <c r="AP52" s="28"/>
      <c r="AQ52" s="31"/>
    </row>
  </sheetData>
  <sheetProtection password="D52D" sheet="1" objects="1" scenarios="1" formatCells="0" formatColumns="0" formatRows="0" insertColumns="0" insertRows="0" deleteColumns="0" deleteRows="0" sort="0" autoFilter="0" pivotTables="0"/>
  <mergeCells count="17">
    <mergeCell ref="AC3:AC4"/>
    <mergeCell ref="AD3:AF3"/>
    <mergeCell ref="AG3:AG4"/>
    <mergeCell ref="AH3:AP3"/>
    <mergeCell ref="AQ3:AQ4"/>
    <mergeCell ref="Q3:AB3"/>
    <mergeCell ref="A3:A4"/>
    <mergeCell ref="B3:B4"/>
    <mergeCell ref="C3:C4"/>
    <mergeCell ref="D3:D4"/>
    <mergeCell ref="E3:E4"/>
    <mergeCell ref="F3:I3"/>
    <mergeCell ref="J3:J4"/>
    <mergeCell ref="K3:M3"/>
    <mergeCell ref="N3:N4"/>
    <mergeCell ref="O3:O4"/>
    <mergeCell ref="P3:P4"/>
  </mergeCells>
  <conditionalFormatting sqref="B5:E10 A5:A33 O5:V33 X5:AB35 AD5:AE35 AO5:AO35 AG5:AN38 J5:J52 AQ5:AQ52 W6:W35">
    <cfRule type="expression" dxfId="12" priority="38" stopIfTrue="1">
      <formula>LEN(TRIM(A5))=0</formula>
    </cfRule>
  </conditionalFormatting>
  <conditionalFormatting sqref="C11:C15">
    <cfRule type="expression" dxfId="11" priority="32" stopIfTrue="1">
      <formula>LEN(TRIM(C11))=0</formula>
    </cfRule>
  </conditionalFormatting>
  <conditionalFormatting sqref="D11:E33 B15 Q34:V35 L34:P50 A34:E52">
    <cfRule type="expression" dxfId="10" priority="22" stopIfTrue="1">
      <formula>LEN(TRIM(A11))=0</formula>
    </cfRule>
  </conditionalFormatting>
  <conditionalFormatting sqref="F5 H5:I6">
    <cfRule type="expression" dxfId="9" priority="49" stopIfTrue="1">
      <formula>$AQ5="Failed"</formula>
    </cfRule>
  </conditionalFormatting>
  <conditionalFormatting sqref="F6:F17 G5:G17 H7:I17 F18:I52">
    <cfRule type="cellIs" dxfId="8" priority="58" stopIfTrue="1" operator="equal">
      <formula>"Indicate Date"</formula>
    </cfRule>
  </conditionalFormatting>
  <conditionalFormatting sqref="F11">
    <cfRule type="expression" dxfId="7" priority="28" stopIfTrue="1">
      <formula>#REF!="Failed"</formula>
    </cfRule>
  </conditionalFormatting>
  <conditionalFormatting sqref="K5:L6">
    <cfRule type="expression" dxfId="6" priority="54" stopIfTrue="1">
      <formula>$AQ5="Failed"</formula>
    </cfRule>
  </conditionalFormatting>
  <conditionalFormatting sqref="K7:L8 K9:K52">
    <cfRule type="cellIs" dxfId="5" priority="39" stopIfTrue="1" operator="equal">
      <formula>0</formula>
    </cfRule>
  </conditionalFormatting>
  <conditionalFormatting sqref="K11:N11 B11 B12:C14 B16:C33 Y36:Z38 AB36:AB38 Q37:AB38 AO37:AO38 Q40:AB50">
    <cfRule type="expression" dxfId="4" priority="60" stopIfTrue="1">
      <formula>LEN(TRIM(B11))=0</formula>
    </cfRule>
  </conditionalFormatting>
  <conditionalFormatting sqref="L9:L33">
    <cfRule type="cellIs" dxfId="3" priority="3" stopIfTrue="1" operator="equal">
      <formula>0</formula>
    </cfRule>
  </conditionalFormatting>
  <conditionalFormatting sqref="M5:N10">
    <cfRule type="expression" dxfId="2" priority="47" stopIfTrue="1">
      <formula>LEN(TRIM(M5))=0</formula>
    </cfRule>
  </conditionalFormatting>
  <conditionalFormatting sqref="M12:N33">
    <cfRule type="expression" dxfId="1" priority="23" stopIfTrue="1">
      <formula>LEN(TRIM(M12))=0</formula>
    </cfRule>
  </conditionalFormatting>
  <conditionalFormatting sqref="AD37:AE52 AG40:AO52 L51:AB52">
    <cfRule type="expression" dxfId="0" priority="57" stopIfTrue="1">
      <formula>LEN(TRIM(L37))=0</formula>
    </cfRule>
  </conditionalFormatting>
  <pageMargins left="0.1701388888888889" right="0.1701388888888889" top="1" bottom="1" header="1" footer="1"/>
  <pageSetup paperSize="9" scale="60" firstPageNumber="0" pageOrder="overThenDown" orientation="landscape" horizontalDpi="300" verticalDpi="300" r:id="rId1"/>
  <headerFooter alignWithMargins="0"/>
  <rowBreaks count="1" manualBreakCount="1">
    <brk id="33" max="16383" man="1"/>
  </rowBreaks>
  <extLst>
    <ext xmlns:x14="http://schemas.microsoft.com/office/spreadsheetml/2009/9/main" uri="{CCE6A557-97BC-4b89-ADB6-D9C93CAAB3DF}">
      <x14:dataValidations xmlns:xm="http://schemas.microsoft.com/office/excel/2006/main" count="4">
        <x14:dataValidation type="list" operator="equal" allowBlank="1" xr:uid="{00000000-0002-0000-0000-000003000000}">
          <x14:formula1>
            <xm:f>data_validation!$B$1:$B$6</xm:f>
          </x14:formula1>
          <x14:formula2>
            <xm:f>0</xm:f>
          </x14:formula2>
          <xm:sqref>J52</xm:sqref>
        </x14:dataValidation>
        <x14:dataValidation type="list" operator="equal" showErrorMessage="1" xr:uid="{00000000-0002-0000-0000-000000000000}">
          <x14:formula1>
            <xm:f>data_validation!$C$1:$C$2</xm:f>
          </x14:formula1>
          <x14:formula2>
            <xm:f>0</xm:f>
          </x14:formula2>
          <xm:sqref>D5:D52</xm:sqref>
        </x14:dataValidation>
        <x14:dataValidation type="list" operator="equal" allowBlank="1" showErrorMessage="1" xr:uid="{00000000-0002-0000-0000-000001000000}">
          <x14:formula1>
            <xm:f>data_validation!$A$1:$A$21</xm:f>
          </x14:formula1>
          <x14:formula2>
            <xm:f>0</xm:f>
          </x14:formula2>
          <xm:sqref>E5:E52</xm:sqref>
        </x14:dataValidation>
        <x14:dataValidation type="list" operator="equal" allowBlank="1" showErrorMessage="1" xr:uid="{00000000-0002-0000-0000-000002000000}">
          <x14:formula1>
            <xm:f>data_validation!$B$1:$B$6</xm:f>
          </x14:formula1>
          <x14:formula2>
            <xm:f>0</xm:f>
          </x14:formula2>
          <xm:sqref>J5:J51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7"/>
  <sheetViews>
    <sheetView zoomScaleNormal="100" workbookViewId="0">
      <selection activeCell="B9" sqref="B9"/>
    </sheetView>
  </sheetViews>
  <sheetFormatPr defaultColWidth="8.19921875" defaultRowHeight="13.8"/>
  <cols>
    <col min="1" max="1" width="6.69921875" style="32" customWidth="1"/>
    <col min="2" max="2" width="93.8984375" style="32" customWidth="1"/>
    <col min="3" max="3" width="19.8984375" style="32" customWidth="1"/>
    <col min="4" max="16384" width="8.19921875" style="32"/>
  </cols>
  <sheetData>
    <row r="1" spans="1:8">
      <c r="A1" s="33"/>
      <c r="B1" s="34" t="s">
        <v>52</v>
      </c>
      <c r="C1" s="150" t="s">
        <v>53</v>
      </c>
      <c r="D1" s="150"/>
      <c r="E1" s="150"/>
      <c r="F1" s="150"/>
      <c r="G1" s="150"/>
      <c r="H1" s="35"/>
    </row>
    <row r="2" spans="1:8" ht="26.4">
      <c r="A2" s="36" t="s">
        <v>54</v>
      </c>
      <c r="B2" s="67" t="s">
        <v>97</v>
      </c>
      <c r="C2" s="37" t="s">
        <v>1</v>
      </c>
      <c r="D2" s="38"/>
      <c r="E2" s="38"/>
      <c r="F2" s="38"/>
      <c r="G2" s="38"/>
      <c r="H2" s="35"/>
    </row>
    <row r="3" spans="1:8" ht="26.4">
      <c r="A3" s="36" t="s">
        <v>55</v>
      </c>
      <c r="B3" s="39" t="s">
        <v>56</v>
      </c>
      <c r="C3" s="40" t="s">
        <v>57</v>
      </c>
      <c r="D3" s="38"/>
      <c r="E3" s="38"/>
      <c r="F3" s="38"/>
      <c r="G3" s="38"/>
      <c r="H3" s="35"/>
    </row>
    <row r="4" spans="1:8" ht="39.6">
      <c r="A4" s="36" t="s">
        <v>58</v>
      </c>
      <c r="B4" s="39" t="s">
        <v>59</v>
      </c>
      <c r="C4" s="40" t="s">
        <v>60</v>
      </c>
      <c r="D4" s="38"/>
      <c r="E4" s="38"/>
      <c r="F4" s="38"/>
      <c r="G4" s="38"/>
      <c r="H4" s="35"/>
    </row>
    <row r="5" spans="1:8" ht="68.7" customHeight="1">
      <c r="A5" s="150" t="s">
        <v>61</v>
      </c>
      <c r="B5" s="151" t="s">
        <v>62</v>
      </c>
      <c r="C5" s="152" t="s">
        <v>5</v>
      </c>
      <c r="D5" s="152" t="s">
        <v>6</v>
      </c>
      <c r="E5" s="152"/>
      <c r="F5" s="152"/>
      <c r="G5" s="152"/>
      <c r="H5" s="35"/>
    </row>
    <row r="6" spans="1:8" ht="68.7" customHeight="1">
      <c r="A6" s="150"/>
      <c r="B6" s="150"/>
      <c r="C6" s="150"/>
      <c r="D6" s="41" t="s">
        <v>63</v>
      </c>
      <c r="E6" s="41" t="s">
        <v>26</v>
      </c>
      <c r="F6" s="41" t="s">
        <v>17</v>
      </c>
      <c r="G6" s="41" t="s">
        <v>18</v>
      </c>
      <c r="H6" s="35"/>
    </row>
    <row r="7" spans="1:8" ht="26.4">
      <c r="A7" s="36" t="s">
        <v>64</v>
      </c>
      <c r="B7" s="39" t="s">
        <v>65</v>
      </c>
      <c r="C7" s="40" t="s">
        <v>7</v>
      </c>
      <c r="D7" s="38"/>
      <c r="E7" s="38"/>
      <c r="F7" s="38"/>
      <c r="G7" s="38"/>
      <c r="H7" s="35"/>
    </row>
    <row r="8" spans="1:8" ht="39.6">
      <c r="A8" s="36" t="s">
        <v>66</v>
      </c>
      <c r="B8" s="39" t="s">
        <v>67</v>
      </c>
      <c r="C8" s="40" t="s">
        <v>8</v>
      </c>
      <c r="D8" s="38"/>
      <c r="E8" s="38"/>
      <c r="F8" s="38"/>
      <c r="G8" s="38"/>
      <c r="H8" s="35"/>
    </row>
    <row r="9" spans="1:8">
      <c r="A9" s="36" t="s">
        <v>68</v>
      </c>
      <c r="B9" s="42" t="s">
        <v>69</v>
      </c>
      <c r="C9" s="43"/>
      <c r="D9" s="33"/>
      <c r="E9" s="33"/>
      <c r="F9" s="33"/>
      <c r="G9" s="33"/>
      <c r="H9" s="35"/>
    </row>
    <row r="10" spans="1:8">
      <c r="A10" s="33"/>
      <c r="B10" s="33"/>
      <c r="C10" s="33"/>
      <c r="D10" s="33"/>
      <c r="E10" s="33"/>
      <c r="F10" s="33"/>
      <c r="G10" s="33"/>
      <c r="H10" s="35"/>
    </row>
    <row r="11" spans="1:8">
      <c r="A11" s="33"/>
      <c r="B11" s="33"/>
      <c r="C11" s="33"/>
      <c r="D11" s="33"/>
      <c r="E11" s="33"/>
      <c r="F11" s="44" t="str">
        <f>IF(D11="","",IF((OR(D11=#REF!,D11=#REF!)),"Input Date","N/A"))</f>
        <v/>
      </c>
      <c r="G11" s="33"/>
      <c r="H11" s="35"/>
    </row>
    <row r="12" spans="1:8">
      <c r="A12" s="45"/>
      <c r="B12" s="36" t="s">
        <v>70</v>
      </c>
      <c r="C12" s="33"/>
      <c r="D12" s="33"/>
      <c r="E12" s="33"/>
      <c r="F12" s="33"/>
      <c r="G12" s="33"/>
      <c r="H12" s="35"/>
    </row>
    <row r="13" spans="1:8" ht="26.4">
      <c r="A13" s="46" t="s">
        <v>71</v>
      </c>
      <c r="B13" s="47" t="s">
        <v>72</v>
      </c>
      <c r="C13" s="33"/>
      <c r="D13" s="33"/>
      <c r="E13" s="33"/>
      <c r="F13" s="33"/>
      <c r="G13" s="33"/>
      <c r="H13" s="35"/>
    </row>
    <row r="14" spans="1:8" ht="39.6">
      <c r="A14" s="46" t="s">
        <v>73</v>
      </c>
      <c r="B14" s="42" t="s">
        <v>74</v>
      </c>
      <c r="C14" s="33"/>
      <c r="D14" s="33"/>
      <c r="E14" s="33"/>
      <c r="F14" s="33"/>
      <c r="G14" s="33"/>
      <c r="H14" s="35"/>
    </row>
    <row r="15" spans="1:8" ht="26.4">
      <c r="A15" s="46" t="s">
        <v>75</v>
      </c>
      <c r="B15" s="42" t="s">
        <v>76</v>
      </c>
      <c r="C15" s="33"/>
      <c r="D15" s="33"/>
      <c r="E15" s="33"/>
      <c r="F15" s="33"/>
      <c r="G15" s="33"/>
      <c r="H15" s="35"/>
    </row>
    <row r="16" spans="1:8" ht="79.2">
      <c r="A16" s="46" t="s">
        <v>77</v>
      </c>
      <c r="B16" s="48" t="s">
        <v>78</v>
      </c>
      <c r="C16" s="33"/>
      <c r="D16" s="33"/>
      <c r="E16" s="33"/>
      <c r="F16" s="33"/>
      <c r="G16" s="33"/>
      <c r="H16" s="35"/>
    </row>
    <row r="17" spans="1:8">
      <c r="A17" s="33"/>
      <c r="B17" s="33"/>
      <c r="C17" s="33"/>
      <c r="D17" s="33"/>
      <c r="E17" s="33"/>
      <c r="F17" s="33"/>
      <c r="G17" s="33"/>
      <c r="H17" s="35"/>
    </row>
    <row r="18" spans="1:8">
      <c r="A18" s="33"/>
      <c r="B18" s="49" t="s">
        <v>79</v>
      </c>
      <c r="C18" s="33"/>
      <c r="D18" s="33"/>
      <c r="E18" s="33"/>
      <c r="F18" s="33"/>
      <c r="G18" s="33"/>
      <c r="H18" s="35"/>
    </row>
    <row r="19" spans="1:8" ht="55.2">
      <c r="A19" s="33"/>
      <c r="B19" s="50" t="s">
        <v>80</v>
      </c>
      <c r="C19" s="33"/>
      <c r="D19" s="33"/>
      <c r="E19" s="33"/>
      <c r="F19" s="33"/>
      <c r="G19" s="33"/>
      <c r="H19" s="35"/>
    </row>
    <row r="20" spans="1:8" ht="27.6">
      <c r="A20" s="33"/>
      <c r="B20" s="50" t="s">
        <v>81</v>
      </c>
      <c r="C20" s="33"/>
      <c r="D20" s="33"/>
      <c r="E20" s="33"/>
      <c r="F20" s="33"/>
      <c r="G20" s="33"/>
      <c r="H20" s="35"/>
    </row>
    <row r="21" spans="1:8">
      <c r="A21" s="33"/>
      <c r="B21" s="50" t="s">
        <v>82</v>
      </c>
      <c r="C21" s="33"/>
      <c r="D21" s="33"/>
      <c r="E21" s="33"/>
      <c r="F21" s="33"/>
      <c r="G21" s="33"/>
      <c r="H21" s="35"/>
    </row>
    <row r="22" spans="1:8" ht="27.6">
      <c r="A22" s="33"/>
      <c r="B22" s="50" t="s">
        <v>83</v>
      </c>
      <c r="C22" s="33"/>
      <c r="D22" s="33"/>
      <c r="E22" s="33"/>
      <c r="F22" s="33"/>
      <c r="G22" s="33"/>
      <c r="H22" s="35"/>
    </row>
    <row r="23" spans="1:8" ht="27.6">
      <c r="A23" s="33"/>
      <c r="B23" s="50" t="s">
        <v>84</v>
      </c>
      <c r="C23" s="33"/>
      <c r="D23" s="33"/>
      <c r="E23" s="33"/>
      <c r="F23" s="33"/>
      <c r="G23" s="33"/>
      <c r="H23" s="35"/>
    </row>
    <row r="24" spans="1:8">
      <c r="A24" s="33"/>
      <c r="B24" s="50" t="s">
        <v>85</v>
      </c>
      <c r="C24" s="33"/>
      <c r="D24" s="33"/>
      <c r="E24" s="33"/>
      <c r="F24" s="33"/>
      <c r="G24" s="33"/>
      <c r="H24" s="35"/>
    </row>
    <row r="25" spans="1:8">
      <c r="A25" s="33"/>
      <c r="B25" s="50" t="s">
        <v>86</v>
      </c>
      <c r="C25" s="33"/>
      <c r="D25" s="33"/>
      <c r="E25" s="33"/>
      <c r="F25" s="33"/>
      <c r="G25" s="33"/>
      <c r="H25" s="35"/>
    </row>
    <row r="26" spans="1:8">
      <c r="A26" s="33"/>
      <c r="B26" s="50" t="s">
        <v>87</v>
      </c>
      <c r="C26" s="33"/>
      <c r="D26" s="33"/>
      <c r="E26" s="33"/>
      <c r="F26" s="33"/>
      <c r="G26" s="33"/>
      <c r="H26" s="35"/>
    </row>
    <row r="27" spans="1:8">
      <c r="A27" s="35"/>
      <c r="B27" s="35"/>
      <c r="C27" s="35"/>
      <c r="D27" s="35"/>
      <c r="E27" s="35"/>
      <c r="F27" s="35"/>
      <c r="G27" s="35"/>
      <c r="H27" s="35"/>
    </row>
  </sheetData>
  <sheetProtection password="D52D" sheet="1" objects="1" scenarios="1"/>
  <mergeCells count="5">
    <mergeCell ref="C1:G1"/>
    <mergeCell ref="A5:A6"/>
    <mergeCell ref="B5:B6"/>
    <mergeCell ref="C5:C6"/>
    <mergeCell ref="D5:G5"/>
  </mergeCells>
  <hyperlinks>
    <hyperlink ref="B16" r:id="rId1" xr:uid="{00000000-0004-0000-0100-000000000000}"/>
  </hyperlinks>
  <pageMargins left="0.7" right="0.7" top="0.75" bottom="0.75" header="0.75" footer="0.75"/>
  <pageSetup firstPageNumber="0" pageOrder="overThenDown" orientation="portrait" horizontalDpi="300" verticalDpi="300"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1"/>
  <sheetViews>
    <sheetView zoomScale="130" zoomScaleNormal="130" workbookViewId="0"/>
  </sheetViews>
  <sheetFormatPr defaultColWidth="8.19921875" defaultRowHeight="13.8"/>
  <cols>
    <col min="1" max="3" width="27.5" customWidth="1"/>
  </cols>
  <sheetData>
    <row r="1" spans="1:3">
      <c r="A1" s="51" t="s">
        <v>34</v>
      </c>
      <c r="B1" s="51" t="s">
        <v>88</v>
      </c>
      <c r="C1" t="s">
        <v>89</v>
      </c>
    </row>
    <row r="2" spans="1:3">
      <c r="A2" s="51" t="s">
        <v>35</v>
      </c>
      <c r="B2" s="51" t="s">
        <v>90</v>
      </c>
      <c r="C2" t="s">
        <v>91</v>
      </c>
    </row>
    <row r="3" spans="1:3">
      <c r="A3" s="51" t="s">
        <v>36</v>
      </c>
      <c r="B3" s="51" t="s">
        <v>92</v>
      </c>
    </row>
    <row r="4" spans="1:3">
      <c r="A4" s="51" t="s">
        <v>37</v>
      </c>
      <c r="B4" s="51" t="s">
        <v>93</v>
      </c>
    </row>
    <row r="5" spans="1:3">
      <c r="A5" s="51" t="s">
        <v>38</v>
      </c>
      <c r="B5" s="51" t="s">
        <v>94</v>
      </c>
    </row>
    <row r="6" spans="1:3">
      <c r="A6" s="51" t="s">
        <v>39</v>
      </c>
      <c r="B6" s="51" t="s">
        <v>95</v>
      </c>
    </row>
    <row r="7" spans="1:3">
      <c r="A7" s="51" t="s">
        <v>40</v>
      </c>
      <c r="B7" s="51"/>
    </row>
    <row r="8" spans="1:3" ht="26.4">
      <c r="A8" s="68" t="s">
        <v>99</v>
      </c>
      <c r="B8" s="51"/>
    </row>
    <row r="9" spans="1:3">
      <c r="A9" s="51" t="s">
        <v>41</v>
      </c>
    </row>
    <row r="10" spans="1:3">
      <c r="A10" s="51" t="s">
        <v>42</v>
      </c>
    </row>
    <row r="11" spans="1:3">
      <c r="A11" s="51" t="s">
        <v>43</v>
      </c>
      <c r="B11" s="51"/>
    </row>
    <row r="12" spans="1:3">
      <c r="A12" s="51" t="s">
        <v>44</v>
      </c>
    </row>
    <row r="13" spans="1:3">
      <c r="A13" s="51" t="s">
        <v>45</v>
      </c>
    </row>
    <row r="14" spans="1:3">
      <c r="A14" s="51" t="s">
        <v>46</v>
      </c>
    </row>
    <row r="15" spans="1:3">
      <c r="A15" s="51" t="s">
        <v>47</v>
      </c>
      <c r="B15" s="51"/>
    </row>
    <row r="16" spans="1:3">
      <c r="A16" s="51" t="s">
        <v>48</v>
      </c>
    </row>
    <row r="17" spans="1:1">
      <c r="A17" s="51" t="s">
        <v>49</v>
      </c>
    </row>
    <row r="18" spans="1:1">
      <c r="A18" s="51" t="s">
        <v>50</v>
      </c>
    </row>
    <row r="19" spans="1:1">
      <c r="A19" s="51" t="s">
        <v>51</v>
      </c>
    </row>
    <row r="20" spans="1:1">
      <c r="A20" s="51" t="s">
        <v>98</v>
      </c>
    </row>
    <row r="21" spans="1:1">
      <c r="A21" t="s">
        <v>96</v>
      </c>
    </row>
  </sheetData>
  <sheetProtection password="D52D" sheet="1" objects="1" scenarios="1"/>
  <pageMargins left="0.7" right="0.7" top="0.75" bottom="0.75" header="0.75" footer="0.75"/>
  <pageSetup firstPageNumber="0" pageOrder="overThenDown"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vt:lpstr>
      <vt:lpstr>how_to_fill_out-definitions</vt:lpstr>
      <vt:lpstr>data_validation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PMO3 PMD-b</dc:creator>
  <cp:lastModifiedBy>AD Min</cp:lastModifiedBy>
  <cp:lastPrinted>2025-01-22T08:05:28Z</cp:lastPrinted>
  <dcterms:created xsi:type="dcterms:W3CDTF">2019-10-01T09:08:15Z</dcterms:created>
  <dcterms:modified xsi:type="dcterms:W3CDTF">2025-01-22T08:09:44Z</dcterms:modified>
</cp:coreProperties>
</file>